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estyuk\Desktop\FY2021 Results\ENG\"/>
    </mc:Choice>
  </mc:AlternateContent>
  <bookViews>
    <workbookView xWindow="0" yWindow="0" windowWidth="32914" windowHeight="14803"/>
  </bookViews>
  <sheets>
    <sheet name="GLTR FY202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s>
  <definedNames>
    <definedName name="______rub200801" localSheetId="0">#REF!</definedName>
    <definedName name="______rub200801">#REF!</definedName>
    <definedName name="_____rub200801" localSheetId="0">#REF!</definedName>
    <definedName name="_____rub200801">#REF!</definedName>
    <definedName name="_____rub200812" localSheetId="0">#REF!</definedName>
    <definedName name="_____rub200812">#REF!</definedName>
    <definedName name="_____uah200801" localSheetId="0">#REF!</definedName>
    <definedName name="_____uah200801">#REF!</definedName>
    <definedName name="_____uah200812" localSheetId="0">#REF!</definedName>
    <definedName name="_____uah200812">#REF!</definedName>
    <definedName name="____rub200801" localSheetId="0">#REF!</definedName>
    <definedName name="____rub200801">#REF!</definedName>
    <definedName name="____rub200812" localSheetId="0">#REF!</definedName>
    <definedName name="____rub200812">#REF!</definedName>
    <definedName name="____uah200801" localSheetId="0">#REF!</definedName>
    <definedName name="____uah200801">#REF!</definedName>
    <definedName name="____uah200812" localSheetId="0">#REF!</definedName>
    <definedName name="____uah200812">#REF!</definedName>
    <definedName name="___chf0709" localSheetId="0">'[1]exchange rates'!$C$4</definedName>
    <definedName name="___chf0709">'[2]exchange rates'!$C$4</definedName>
    <definedName name="___eur0709" localSheetId="0">'[1]exchange rates'!$C$3</definedName>
    <definedName name="___eur0709">'[2]exchange rates'!$C$3</definedName>
    <definedName name="___rub200801" localSheetId="0">#REF!</definedName>
    <definedName name="___rub200801">#REF!</definedName>
    <definedName name="___rub200812" localSheetId="0">#REF!</definedName>
    <definedName name="___rub200812">#REF!</definedName>
    <definedName name="___uah200801" localSheetId="0">#REF!</definedName>
    <definedName name="___uah200801">#REF!</definedName>
    <definedName name="___uah200812" localSheetId="0">#REF!</definedName>
    <definedName name="___uah200812">#REF!</definedName>
    <definedName name="__rub200801" localSheetId="0">#REF!</definedName>
    <definedName name="__rub200801">#REF!</definedName>
    <definedName name="__rub200812" localSheetId="0">#REF!</definedName>
    <definedName name="__rub200812">#REF!</definedName>
    <definedName name="__uah200801" localSheetId="0">#REF!</definedName>
    <definedName name="__uah200801">#REF!</definedName>
    <definedName name="__uah200812" localSheetId="0">#REF!</definedName>
    <definedName name="__uah200812">#REF!</definedName>
    <definedName name="_chf0709" localSheetId="0">'[1]exchange rates'!$C$4</definedName>
    <definedName name="_chf0709">'[2]exchange rates'!$C$4</definedName>
    <definedName name="_eek200903" localSheetId="0">[3]fx!$C$12</definedName>
    <definedName name="_eek200903">[4]fx!$C$12</definedName>
    <definedName name="_eur0709" localSheetId="0">'[1]exchange rates'!$C$3</definedName>
    <definedName name="_eur0709">'[2]exchange rates'!$C$3</definedName>
    <definedName name="_Order1" hidden="1">0</definedName>
    <definedName name="_rub200701" localSheetId="0">[5]Rates!$B$2</definedName>
    <definedName name="_rub200701">[6]Rates!$B$2</definedName>
    <definedName name="_rub200706" localSheetId="0">[5]Rates!$B$4</definedName>
    <definedName name="_rub200706">[6]Rates!$B$4</definedName>
    <definedName name="_rub200801" localSheetId="0">[5]Rates!$B$6</definedName>
    <definedName name="_rub200801">[6]Rates!$B$6</definedName>
    <definedName name="_rub200806" localSheetId="0">[5]Rates!$B$8</definedName>
    <definedName name="_rub200806">[6]Rates!$B$8</definedName>
    <definedName name="_rub200809" localSheetId="0">[7]Sheet1!$B$4</definedName>
    <definedName name="_rub200809">[8]Sheet1!$B$4</definedName>
    <definedName name="_rub200812" localSheetId="0">#REF!</definedName>
    <definedName name="_rub200812">#REF!</definedName>
    <definedName name="_rub200903" localSheetId="0">[3]fx!$B$12</definedName>
    <definedName name="_rub200903">[4]fx!$B$12</definedName>
    <definedName name="_uah200801" localSheetId="0">#REF!</definedName>
    <definedName name="_uah200801">#REF!</definedName>
    <definedName name="_uah200812" localSheetId="0">#REF!</definedName>
    <definedName name="_uah200812">#REF!</definedName>
    <definedName name="_uah200903" localSheetId="0">[3]fx!$D$12</definedName>
    <definedName name="_uah200903">[4]fx!$D$12</definedName>
    <definedName name="aaa" localSheetId="0" hidden="1">{#N/A,#N/A,FALSE,"REC";#N/A,#N/A,FALSE,"ASSETS";#N/A,#N/A,FALSE,"LIABILITIES";#N/A,#N/A,FALSE,"P&amp;L";#N/A,#N/A,FALSE,"FUNDS";#N/A,#N/A,FALSE,"CASH";#N/A,#N/A,FALSE,"1,2";#N/A,#N/A,FALSE,"3";#N/A,#N/A,FALSE,"4";#N/A,#N/A,FALSE,"5,6,7";#N/A,#N/A,FALSE,"8,9"}</definedName>
    <definedName name="aaa" hidden="1">{#N/A,#N/A,FALSE,"REC";#N/A,#N/A,FALSE,"ASSETS";#N/A,#N/A,FALSE,"LIABILITIES";#N/A,#N/A,FALSE,"P&amp;L";#N/A,#N/A,FALSE,"FUNDS";#N/A,#N/A,FALSE,"CASH";#N/A,#N/A,FALSE,"1,2";#N/A,#N/A,FALSE,"3";#N/A,#N/A,FALSE,"4";#N/A,#N/A,FALSE,"5,6,7";#N/A,#N/A,FALSE,"8,9"}</definedName>
    <definedName name="abs" localSheetId="0" hidden="1">{#N/A,#N/A,FALSE,"REC";#N/A,#N/A,FALSE,"ASSETS";#N/A,#N/A,FALSE,"LIABILITIES";#N/A,#N/A,FALSE,"P&amp;L";#N/A,#N/A,FALSE,"FUNDS";#N/A,#N/A,FALSE,"CASH";#N/A,#N/A,FALSE,"1,2";#N/A,#N/A,FALSE,"3";#N/A,#N/A,FALSE,"4";#N/A,#N/A,FALSE,"5,6,7";#N/A,#N/A,FALSE,"8,9"}</definedName>
    <definedName name="abs" hidden="1">{#N/A,#N/A,FALSE,"REC";#N/A,#N/A,FALSE,"ASSETS";#N/A,#N/A,FALSE,"LIABILITIES";#N/A,#N/A,FALSE,"P&amp;L";#N/A,#N/A,FALSE,"FUNDS";#N/A,#N/A,FALSE,"CASH";#N/A,#N/A,FALSE,"1,2";#N/A,#N/A,FALSE,"3";#N/A,#N/A,FALSE,"4";#N/A,#N/A,FALSE,"5,6,7";#N/A,#N/A,FALSE,"8,9"}</definedName>
    <definedName name="app_tax_rate" localSheetId="0">#REF!</definedName>
    <definedName name="app_tax_rate">#REF!</definedName>
    <definedName name="app_tax_rate_2" localSheetId="0">#REF!</definedName>
    <definedName name="app_tax_rate_2">#REF!</definedName>
    <definedName name="app_tax_rate_3" localSheetId="0">#REF!</definedName>
    <definedName name="app_tax_rate_3">#REF!</definedName>
    <definedName name="app_tax_rate_5" localSheetId="0">#REF!</definedName>
    <definedName name="app_tax_rate_5">#REF!</definedName>
    <definedName name="app_tax_rate_6" localSheetId="0">#REF!</definedName>
    <definedName name="app_tax_rate_6">#REF!</definedName>
    <definedName name="Check" localSheetId="0">[9]Свод!$A$3:$A$4</definedName>
    <definedName name="Check">[10]Свод!$A$3:$A$4</definedName>
    <definedName name="chf20020709" localSheetId="0">'[11]exchange rates'!$C$31</definedName>
    <definedName name="chf20020709">'[12]exchange rates'!$C$31</definedName>
    <definedName name="CostOfSales" localSheetId="0">[13]CostOfSales!$L$24:$X$24</definedName>
    <definedName name="CostOfSales">[14]CostOfSales!$L$24:$X$24</definedName>
    <definedName name="curr_period" localSheetId="0">#REF!</definedName>
    <definedName name="curr_period">#REF!</definedName>
    <definedName name="curr_period_2" localSheetId="0">#REF!</definedName>
    <definedName name="curr_period_2">#REF!</definedName>
    <definedName name="curr_period_3" localSheetId="0">#REF!</definedName>
    <definedName name="curr_period_3">#REF!</definedName>
    <definedName name="curr_period_5" localSheetId="0">#REF!</definedName>
    <definedName name="curr_period_5">#REF!</definedName>
    <definedName name="curr_period_6" localSheetId="0">#REF!</definedName>
    <definedName name="curr_period_6">#REF!</definedName>
    <definedName name="Dataset1" localSheetId="0">'[15]8-3'!$C$7:$C$8</definedName>
    <definedName name="Dataset1">'[16]8-3'!$C$7:$C$8</definedName>
    <definedName name="Dataset2" localSheetId="0">'[15]8-3'!$F$7:$F$8</definedName>
    <definedName name="Dataset2">'[16]8-3'!$F$7:$F$8</definedName>
    <definedName name="Depr" localSheetId="0">[13]CAPEX!$L$603:$X$603</definedName>
    <definedName name="Depr">[14]CAPEX!$L$603:$X$603</definedName>
    <definedName name="eek20090103" localSheetId="0">[3]fx!$C$14</definedName>
    <definedName name="eek20090103">[4]fx!$C$14</definedName>
    <definedName name="Expenses" localSheetId="0">'[17]Company name'!$C$1303:$C$1325</definedName>
    <definedName name="Expenses">'[18]Company name'!$C$1303:$C$1325</definedName>
    <definedName name="FinanceCosts" localSheetId="0">[13]Assumptions!$J$383:$X$383</definedName>
    <definedName name="FinanceCosts">[14]Assumptions!$J$383:$X$383</definedName>
    <definedName name="FinanceIncome" localSheetId="0">[13]Assumptions!$J$379:$X$379</definedName>
    <definedName name="FinanceIncome">[14]Assumptions!$J$379:$X$379</definedName>
    <definedName name="FinAsCategory" localSheetId="0">'[17]Company name'!$C$737:$C$741</definedName>
    <definedName name="FinAsCategory">'[18]Company name'!$C$737:$C$741</definedName>
    <definedName name="FinLiabCategory" localSheetId="0">'[17]Company name'!$C$364:$C$367</definedName>
    <definedName name="FinLiabCategory">'[18]Company name'!$C$364:$C$367</definedName>
    <definedName name="ForwardsResult" localSheetId="0">[13]Forwards!$L$24:$X$24</definedName>
    <definedName name="ForwardsResult">[14]Forwards!$L$24:$X$24</definedName>
    <definedName name="func_currency" localSheetId="0">#REF!</definedName>
    <definedName name="func_currency">#REF!</definedName>
    <definedName name="func_currency_2" localSheetId="0">#REF!</definedName>
    <definedName name="func_currency_2">#REF!</definedName>
    <definedName name="func_currency_3" localSheetId="0">#REF!</definedName>
    <definedName name="func_currency_3">#REF!</definedName>
    <definedName name="func_currency_5" localSheetId="0">#REF!</definedName>
    <definedName name="func_currency_5">#REF!</definedName>
    <definedName name="func_currency_6" localSheetId="0">#REF!</definedName>
    <definedName name="func_currency_6">#REF!</definedName>
    <definedName name="GAExpenses" localSheetId="0">[13]SGA!$L$11:$X$11</definedName>
    <definedName name="GAExpenses">[14]SGA!$L$11:$X$11</definedName>
    <definedName name="GrossDiamondsRevenue" localSheetId="0">[13]Revenue!$L$12:$X$12</definedName>
    <definedName name="GrossDiamondsRevenue">[14]Revenue!$L$12:$X$12</definedName>
    <definedName name="GTGResult" localSheetId="0">[13]Assumptions!$J$265:$X$265</definedName>
    <definedName name="GTGResult">[14]Assumptions!$J$265:$X$265</definedName>
    <definedName name="IncomeFromAssociates" localSheetId="0">[13]Assumptions!$J$388:$X$388</definedName>
    <definedName name="IncomeFromAssociates">[14]Assumptions!$J$388:$X$388</definedName>
    <definedName name="IncomeTax" localSheetId="0">[13]Taxes!$L$39:$X$39</definedName>
    <definedName name="IncomeTax">[14]Taxes!$L$39:$X$39</definedName>
    <definedName name="InterestExpense" localSheetId="0">'[17]Company name'!$C$1450:$C$1456</definedName>
    <definedName name="InterestExpense">'[18]Company name'!$C$1450:$C$1456</definedName>
    <definedName name="InterestIncome" localSheetId="0">'[17]Company name'!$C$1467:$C$1476</definedName>
    <definedName name="InterestIncome">'[18]Company name'!$C$1467:$C$1476</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HELD_FDIC" hidden="1">"c6305"</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NO_THOM" hidden="1">"c5094"</definedName>
    <definedName name="IQ_AVG_BROKER_REC_REUT" hidden="1">"c3630"</definedName>
    <definedName name="IQ_AVG_BROKER_REC_THOM" hidden="1">"c3648"</definedName>
    <definedName name="IQ_AVG_DAILY_VOL" hidden="1">"c65"</definedName>
    <definedName name="IQ_AVG_EMPLOYEES" hidden="1">"c6019"</definedName>
    <definedName name="IQ_AVG_INDUSTRY_REC" hidden="1">"c4455"</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SHAREOUTSTANDING" hidden="1">"c83"</definedName>
    <definedName name="IQ_AVG_TEMP_EMPLOYEES" hidden="1">"c6020"</definedName>
    <definedName name="IQ_AVG_TEV" hidden="1">"c84"</definedName>
    <definedName name="IQ_AVG_VOLUME" hidden="1">"c1346"</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BV_SHARE_ACT_OR_EST_THOM" hidden="1">"c5312"</definedName>
    <definedName name="IQ_BV_SHARE_EST" hidden="1">"c3541"</definedName>
    <definedName name="IQ_BV_SHARE_EST_THOM" hidden="1">"c4020"</definedName>
    <definedName name="IQ_BV_SHARE_HIGH_EST" hidden="1">"c3542"</definedName>
    <definedName name="IQ_BV_SHARE_HIGH_EST_THOM" hidden="1">"c4022"</definedName>
    <definedName name="IQ_BV_SHARE_LOW_EST" hidden="1">"c3543"</definedName>
    <definedName name="IQ_BV_SHARE_LOW_EST_THOM" hidden="1">"c4023"</definedName>
    <definedName name="IQ_BV_SHARE_MEDIAN_EST" hidden="1">"c3544"</definedName>
    <definedName name="IQ_BV_SHARE_MEDIAN_EST_THOM" hidden="1">"c4021"</definedName>
    <definedName name="IQ_BV_SHARE_NUM_EST" hidden="1">"c3539"</definedName>
    <definedName name="IQ_BV_SHARE_NUM_EST_THOM" hidden="1">"c4024"</definedName>
    <definedName name="IQ_BV_SHARE_STDDEV_EST" hidden="1">"c3540"</definedName>
    <definedName name="IQ_BV_SHARE_STDDEV_EST_THOM" hidden="1">"c4025"</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REUT" hidden="1">"c6800"</definedName>
    <definedName name="IQ_CAL_Q_EST_THOM" hidden="1">"c6804"</definedName>
    <definedName name="IQ_CAL_Y" hidden="1">"c102"</definedName>
    <definedName name="IQ_CAL_Y_EST" hidden="1">"c6797"</definedName>
    <definedName name="IQ_CAL_Y_EST_REUT" hidden="1">"c6801"</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_THOM" hidden="1">"c5546"</definedName>
    <definedName name="IQ_CAPEX_BNK" hidden="1">"c110"</definedName>
    <definedName name="IQ_CAPEX_BR" hidden="1">"c111"</definedName>
    <definedName name="IQ_CAPEX_EST" hidden="1">"c3523"</definedName>
    <definedName name="IQ_CAPEX_EST_THOM" hidden="1">"c5502"</definedName>
    <definedName name="IQ_CAPEX_FIN" hidden="1">"c112"</definedName>
    <definedName name="IQ_CAPEX_HIGH_EST" hidden="1">"c3524"</definedName>
    <definedName name="IQ_CAPEX_HIGH_EST_THOM" hidden="1">"c5504"</definedName>
    <definedName name="IQ_CAPEX_INS" hidden="1">"c113"</definedName>
    <definedName name="IQ_CAPEX_LOW_EST" hidden="1">"c3525"</definedName>
    <definedName name="IQ_CAPEX_LOW_EST_THOM" hidden="1">"c5505"</definedName>
    <definedName name="IQ_CAPEX_MEDIAN_EST" hidden="1">"c3526"</definedName>
    <definedName name="IQ_CAPEX_MEDIAN_EST_THOM" hidden="1">"c5503"</definedName>
    <definedName name="IQ_CAPEX_NUM_EST" hidden="1">"c3521"</definedName>
    <definedName name="IQ_CAPEX_NUM_EST_THOM" hidden="1">"c5506"</definedName>
    <definedName name="IQ_CAPEX_STDDEV_EST" hidden="1">"c3522"</definedName>
    <definedName name="IQ_CAPEX_STDDEV_EST_THOM" hidden="1">"c5507"</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IVIDENDS_NET_INCOME_FDIC" hidden="1">"c6738"</definedName>
    <definedName name="IQ_CASH_DUE_BANKS" hidden="1">"c1351"</definedName>
    <definedName name="IQ_CASH_EPS_ACT_OR_EST_THOM" hidden="1">"c5646"</definedName>
    <definedName name="IQ_CASH_EPS_EST" hidden="1">"c5631"</definedName>
    <definedName name="IQ_CASH_EPS_EST_THOM" hidden="1">"c5639"</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LOW_ACT_OR_EST" hidden="1">"c4154"</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_THOM" hidden="1">"c5301"</definedName>
    <definedName name="IQ_CFPS_EST" hidden="1">"c1667"</definedName>
    <definedName name="IQ_CFPS_EST_THOM" hidden="1">"c4006"</definedName>
    <definedName name="IQ_CFPS_HIGH_EST" hidden="1">"c1669"</definedName>
    <definedName name="IQ_CFPS_HIGH_EST_THOM" hidden="1">"c4008"</definedName>
    <definedName name="IQ_CFPS_LOW_EST" hidden="1">"c1670"</definedName>
    <definedName name="IQ_CFPS_LOW_EST_THOM" hidden="1">"c4009"</definedName>
    <definedName name="IQ_CFPS_MEDIAN_EST" hidden="1">"c1668"</definedName>
    <definedName name="IQ_CFPS_MEDIAN_EST_THOM" hidden="1">"c4007"</definedName>
    <definedName name="IQ_CFPS_NUM_EST" hidden="1">"c1671"</definedName>
    <definedName name="IQ_CFPS_NUM_EST_THOM" hidden="1">"c4010"</definedName>
    <definedName name="IQ_CFPS_STDDEV_EST" hidden="1">"c1672"</definedName>
    <definedName name="IQ_CFPS_STDDEV_EST_THOM" hidden="1">"c4011"</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LOANS" hidden="1">"c223"</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ST_BORROWING" hidden="1">"c2936"</definedName>
    <definedName name="IQ_COST_BORROWINGS" hidden="1">"c225"</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MULATIVE_SPLIT_FACTOR" hidden="1">"c2094"</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FF_LASTCLOSE_TARGET_PRICE_THOM" hidden="1">"c5278"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_THOM" hidden="1">"c5302"</definedName>
    <definedName name="IQ_DPS_EST" hidden="1">"c1674"</definedName>
    <definedName name="IQ_DPS_EST_THOM" hidden="1">"c4013"</definedName>
    <definedName name="IQ_DPS_HIGH_EST" hidden="1">"c1676"</definedName>
    <definedName name="IQ_DPS_HIGH_EST_THOM" hidden="1">"c4015"</definedName>
    <definedName name="IQ_DPS_LOW_EST" hidden="1">"c1677"</definedName>
    <definedName name="IQ_DPS_LOW_EST_THOM" hidden="1">"c4016"</definedName>
    <definedName name="IQ_DPS_MEDIAN_EST" hidden="1">"c1675"</definedName>
    <definedName name="IQ_DPS_MEDIAN_EST_THOM" hidden="1">"c4014"</definedName>
    <definedName name="IQ_DPS_NUM_EST" hidden="1">"c1678"</definedName>
    <definedName name="IQ_DPS_NUM_EST_THOM" hidden="1">"c4017"</definedName>
    <definedName name="IQ_DPS_STDDEV_EST" hidden="1">"c1679"</definedName>
    <definedName name="IQ_DPS_STDDEV_EST_THOM" hidden="1">"c4018"</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ARNINGS_ANNOUNCE_DATE_THOM" hidden="1">"c5093"</definedName>
    <definedName name="IQ_EARNINGS_COVERAGE_NET_CHARGE_OFFS_FDIC" hidden="1">"c6735"</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_THOM" hidden="1">"c5303"</definedName>
    <definedName name="IQ_EBIT_EQ_INC" hidden="1">"c3498"</definedName>
    <definedName name="IQ_EBIT_EQ_INC_EXCL_SBC" hidden="1">"c3502"</definedName>
    <definedName name="IQ_EBIT_EST" hidden="1">"c1681"</definedName>
    <definedName name="IQ_EBIT_EST_THOM" hidden="1">"c5105"</definedName>
    <definedName name="IQ_EBIT_EXCL_SBC" hidden="1">"c3082"</definedName>
    <definedName name="IQ_EBIT_GW_ACT_OR_EST" hidden="1">"c4306"</definedName>
    <definedName name="IQ_EBIT_HIGH_EST" hidden="1">"c1683"</definedName>
    <definedName name="IQ_EBIT_HIGH_EST_THOM" hidden="1">"c5107"</definedName>
    <definedName name="IQ_EBIT_INT" hidden="1">"c360"</definedName>
    <definedName name="IQ_EBIT_LOW_EST" hidden="1">"c1684"</definedName>
    <definedName name="IQ_EBIT_LOW_EST_THOM" hidden="1">"c5108"</definedName>
    <definedName name="IQ_EBIT_MARGIN" hidden="1">"c359"</definedName>
    <definedName name="IQ_EBIT_MEDIAN_EST" hidden="1">"c1682"</definedName>
    <definedName name="IQ_EBIT_MEDIAN_EST_THOM" hidden="1">"c5106"</definedName>
    <definedName name="IQ_EBIT_NUM_EST" hidden="1">"c1685"</definedName>
    <definedName name="IQ_EBIT_NUM_EST_THOM" hidden="1">"c5109"</definedName>
    <definedName name="IQ_EBIT_OVER_IE" hidden="1">"c1369"</definedName>
    <definedName name="IQ_EBIT_SBC_ACT_OR_EST" hidden="1">"c4316"</definedName>
    <definedName name="IQ_EBIT_SBC_GW_ACT_OR_EST" hidden="1">"c4320"</definedName>
    <definedName name="IQ_EBIT_STDDEV_EST" hidden="1">"c1686"</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_THOM" hidden="1">"c5300"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ST_THOM" hidden="1">"c3658"</definedName>
    <definedName name="IQ_EBITDA_EXCL_SBC" hidden="1">"c3081"</definedName>
    <definedName name="IQ_EBITDA_HIGH_EST" hidden="1">"c370"</definedName>
    <definedName name="IQ_EBITDA_HIGH_EST_REUT" hidden="1">"c3642"</definedName>
    <definedName name="IQ_EBITDA_HIGH_EST_THOM" hidden="1">"c3660"</definedName>
    <definedName name="IQ_EBITDA_INT" hidden="1">"c373"</definedName>
    <definedName name="IQ_EBITDA_LOW_EST" hidden="1">"c371"</definedName>
    <definedName name="IQ_EBITDA_LOW_EST_REUT" hidden="1">"c3643"</definedName>
    <definedName name="IQ_EBITDA_LOW_EST_THOM" hidden="1">"c3661"</definedName>
    <definedName name="IQ_EBITDA_MARGIN" hidden="1">"c372"</definedName>
    <definedName name="IQ_EBITDA_MEDIAN_EST" hidden="1">"c1663"</definedName>
    <definedName name="IQ_EBITDA_MEDIAN_EST_REUT" hidden="1">"c3641"</definedName>
    <definedName name="IQ_EBITDA_MEDIAN_EST_THOM" hidden="1">"c3659"</definedName>
    <definedName name="IQ_EBITDA_NUM_EST" hidden="1">"c374"</definedName>
    <definedName name="IQ_EBITDA_NUM_EST_REUT" hidden="1">"c3644"</definedName>
    <definedName name="IQ_EBITDA_NUM_EST_THOM" hidden="1">"c3662"</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GW_ACT_OR_EST" hidden="1">"c4354"</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PLOYEES" hidden="1">"c392"</definedName>
    <definedName name="IQ_ENTERPRISE_VALUE" hidden="1">"c1348"</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_THOM" hidden="1">"c5298"</definedName>
    <definedName name="IQ_EPS_EST" hidden="1">"c399"</definedName>
    <definedName name="IQ_EPS_EST_BOTTOM_UP" hidden="1">"c5489"</definedName>
    <definedName name="IQ_EPS_EST_BOTTOM_UP_THOM" hidden="1">"c5647"</definedName>
    <definedName name="IQ_EPS_EST_REUT" hidden="1">"c5453"</definedName>
    <definedName name="IQ_EPS_EST_THOM" hidden="1">"c5290"</definedName>
    <definedName name="IQ_EPS_GW_EST" hidden="1">"c1737"</definedName>
    <definedName name="IQ_EPS_GW_EST_REUT" hidden="1">"c5389"</definedName>
    <definedName name="IQ_EPS_GW_EST_THOM" hidden="1">"c5133"</definedName>
    <definedName name="IQ_EPS_GW_HIGH_EST" hidden="1">"c1739"</definedName>
    <definedName name="IQ_EPS_GW_HIGH_EST_REUT" hidden="1">"c5391"</definedName>
    <definedName name="IQ_EPS_GW_HIGH_EST_THOM" hidden="1">"c5135"</definedName>
    <definedName name="IQ_EPS_GW_LOW_EST" hidden="1">"c1740"</definedName>
    <definedName name="IQ_EPS_GW_LOW_EST_REUT" hidden="1">"c5392"</definedName>
    <definedName name="IQ_EPS_GW_LOW_EST_THOM" hidden="1">"c5136"</definedName>
    <definedName name="IQ_EPS_GW_MEDIAN_EST" hidden="1">"c1738"</definedName>
    <definedName name="IQ_EPS_GW_MEDIAN_EST_REUT" hidden="1">"c5390"</definedName>
    <definedName name="IQ_EPS_GW_MEDIAN_EST_THOM" hidden="1">"c5134"</definedName>
    <definedName name="IQ_EPS_GW_NUM_EST" hidden="1">"c1741"</definedName>
    <definedName name="IQ_EPS_GW_NUM_EST_REUT" hidden="1">"c5393"</definedName>
    <definedName name="IQ_EPS_GW_NUM_EST_THOM" hidden="1">"c5137"</definedName>
    <definedName name="IQ_EPS_GW_STDDEV_EST" hidden="1">"c1742"</definedName>
    <definedName name="IQ_EPS_GW_STDDEV_EST_REUT" hidden="1">"c5394"</definedName>
    <definedName name="IQ_EPS_GW_STDDEV_EST_THOM" hidden="1">"c5138"</definedName>
    <definedName name="IQ_EPS_HIGH_EST" hidden="1">"c400"</definedName>
    <definedName name="IQ_EPS_HIGH_EST_REUT" hidden="1">"c5454"</definedName>
    <definedName name="IQ_EPS_HIGH_EST_THOM" hidden="1">"c5291"</definedName>
    <definedName name="IQ_EPS_LOW_EST" hidden="1">"c401"</definedName>
    <definedName name="IQ_EPS_LOW_EST_REUT" hidden="1">"c5455"</definedName>
    <definedName name="IQ_EPS_LOW_EST_THOM" hidden="1">"c5292"</definedName>
    <definedName name="IQ_EPS_MEDIAN_EST" hidden="1">"c1661"</definedName>
    <definedName name="IQ_EPS_MEDIAN_EST_REUT" hidden="1">"c5456"</definedName>
    <definedName name="IQ_EPS_MEDIAN_EST_THOM" hidden="1">"c5293"</definedName>
    <definedName name="IQ_EPS_NORM" hidden="1">"c1902"</definedName>
    <definedName name="IQ_EPS_NORM_EST" hidden="1">"c2226"</definedName>
    <definedName name="IQ_EPS_NORM_EST_REUT" hidden="1">"c5326"</definedName>
    <definedName name="IQ_EPS_NORM_HIGH_EST" hidden="1">"c2228"</definedName>
    <definedName name="IQ_EPS_NORM_HIGH_EST_REUT" hidden="1">"c5328"</definedName>
    <definedName name="IQ_EPS_NORM_LOW_EST" hidden="1">"c2229"</definedName>
    <definedName name="IQ_EPS_NORM_LOW_EST_REUT" hidden="1">"c5329"</definedName>
    <definedName name="IQ_EPS_NORM_MEDIAN_EST" hidden="1">"c2227"</definedName>
    <definedName name="IQ_EPS_NORM_MEDIAN_EST_REUT" hidden="1">"c5327"</definedName>
    <definedName name="IQ_EPS_NORM_NUM_EST" hidden="1">"c2230"</definedName>
    <definedName name="IQ_EPS_NORM_NUM_EST_REUT" hidden="1">"c5330"</definedName>
    <definedName name="IQ_EPS_NORM_STDDEV_EST" hidden="1">"c2231"</definedName>
    <definedName name="IQ_EPS_NORM_STDDEV_EST_REUT" hidden="1">"c5331"</definedName>
    <definedName name="IQ_EPS_NUM_EST" hidden="1">"c402"</definedName>
    <definedName name="IQ_EPS_NUM_EST_REUT" hidden="1">"c5451"</definedName>
    <definedName name="IQ_EPS_NUM_EST_THOM" hidden="1">"c5288"</definedName>
    <definedName name="IQ_EPS_REPORT_ACT_OR_EST_THOM" hidden="1">"c5307"</definedName>
    <definedName name="IQ_EPS_REPORTED_EST" hidden="1">"c1744"</definedName>
    <definedName name="IQ_EPS_REPORTED_EST_REUT" hidden="1">"c5396"</definedName>
    <definedName name="IQ_EPS_REPORTED_EST_THOM" hidden="1">"c5140"</definedName>
    <definedName name="IQ_EPS_REPORTED_HIGH_EST" hidden="1">"c1746"</definedName>
    <definedName name="IQ_EPS_REPORTED_HIGH_EST_REUT" hidden="1">"c5398"</definedName>
    <definedName name="IQ_EPS_REPORTED_HIGH_EST_THOM" hidden="1">"c5142"</definedName>
    <definedName name="IQ_EPS_REPORTED_LOW_EST" hidden="1">"c1747"</definedName>
    <definedName name="IQ_EPS_REPORTED_LOW_EST_REUT" hidden="1">"c5399"</definedName>
    <definedName name="IQ_EPS_REPORTED_LOW_EST_THOM" hidden="1">"c5143"</definedName>
    <definedName name="IQ_EPS_REPORTED_MEDIAN_EST" hidden="1">"c1745"</definedName>
    <definedName name="IQ_EPS_REPORTED_MEDIAN_EST_REUT" hidden="1">"c5397"</definedName>
    <definedName name="IQ_EPS_REPORTED_MEDIAN_EST_THOM" hidden="1">"c5141"</definedName>
    <definedName name="IQ_EPS_REPORTED_NUM_EST" hidden="1">"c1748"</definedName>
    <definedName name="IQ_EPS_REPORTED_NUM_EST_REUT" hidden="1">"c5400"</definedName>
    <definedName name="IQ_EPS_REPORTED_NUM_EST_THOM" hidden="1">"c5144"</definedName>
    <definedName name="IQ_EPS_REPORTED_STDDEV_EST" hidden="1">"c1749"</definedName>
    <definedName name="IQ_EPS_REPORTED_STDDEV_EST_REUT" hidden="1">"c5401"</definedName>
    <definedName name="IQ_EPS_REPORTED_STDDEV_EST_THOM" hidden="1">"c5145"</definedName>
    <definedName name="IQ_EPS_SBC_ACT_OR_EST" hidden="1">"c4376"</definedName>
    <definedName name="IQ_EPS_SBC_GW_ACT_OR_EST" hidden="1">"c4380"</definedName>
    <definedName name="IQ_EPS_STDDEV_EST" hidden="1">"c403"</definedName>
    <definedName name="IQ_EPS_STDDEV_EST_REUT" hidden="1">"c5452"</definedName>
    <definedName name="IQ_EPS_STDDEV_EST_THOM" hidden="1">"c5289"</definedName>
    <definedName name="IQ_EQUITY_AFFIL" hidden="1">"c1451"</definedName>
    <definedName name="IQ_EQUITY_CAPITAL_ASSETS_FDIC" hidden="1">"c6744"</definedName>
    <definedName name="IQ_EQUITY_FDIC" hidden="1">"c6353"</definedName>
    <definedName name="IQ_EQUITY_METHOD" hidden="1">"c404"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BV_SHARE" hidden="1">"c3549"</definedName>
    <definedName name="IQ_EST_ACT_BV_SHARE_THOM" hidden="1">"c4026"</definedName>
    <definedName name="IQ_EST_ACT_CAPEX" hidden="1">"c3546"</definedName>
    <definedName name="IQ_EST_ACT_CAPEX_THOM" hidden="1">"c5508"</definedName>
    <definedName name="IQ_EST_ACT_CASH_EPS" hidden="1">"c5637"</definedName>
    <definedName name="IQ_EST_ACT_CASH_EPS_THOM" hidden="1">"c5645"</definedName>
    <definedName name="IQ_EST_ACT_CFPS" hidden="1">"c1673"</definedName>
    <definedName name="IQ_EST_ACT_CFPS_THOM" hidden="1">"c4012"</definedName>
    <definedName name="IQ_EST_ACT_DPS" hidden="1">"c1680"</definedName>
    <definedName name="IQ_EST_ACT_DPS_THOM" hidden="1">"c4019"</definedName>
    <definedName name="IQ_EST_ACT_EBIT" hidden="1">"c1687"</definedName>
    <definedName name="IQ_EST_ACT_EBIT_THOM" hidden="1">"c5111"</definedName>
    <definedName name="IQ_EST_ACT_EBITDA" hidden="1">"c1664"</definedName>
    <definedName name="IQ_EST_ACT_EBITDA_THOM" hidden="1">"c3998"</definedName>
    <definedName name="IQ_EST_ACT_EPS" hidden="1">"c1648"</definedName>
    <definedName name="IQ_EST_ACT_EPS_GW" hidden="1">"c1743"</definedName>
    <definedName name="IQ_EST_ACT_EPS_GW_REUT" hidden="1">"c5395"</definedName>
    <definedName name="IQ_EST_ACT_EPS_GW_THOM" hidden="1">"c5139"</definedName>
    <definedName name="IQ_EST_ACT_EPS_NORM" hidden="1">"c2232"</definedName>
    <definedName name="IQ_EST_ACT_EPS_NORM_REUT" hidden="1">"c5332"</definedName>
    <definedName name="IQ_EST_ACT_EPS_REPORTED" hidden="1">"c1750"</definedName>
    <definedName name="IQ_EST_ACT_EPS_REPORTED_REUT" hidden="1">"c5402"</definedName>
    <definedName name="IQ_EST_ACT_EPS_REPORTED_THOM" hidden="1">"c5146"</definedName>
    <definedName name="IQ_EST_ACT_EPS_THOM" hidden="1">"c5294"</definedName>
    <definedName name="IQ_EST_ACT_FFO" hidden="1">"c1666"</definedName>
    <definedName name="IQ_EST_ACT_FFO_THOM" hidden="1">"c4005"</definedName>
    <definedName name="IQ_EST_ACT_GROSS_MARGIN" hidden="1">"c5553"</definedName>
    <definedName name="IQ_EST_ACT_GROSS_MARGIN_THOM" hidden="1">"c5561"</definedName>
    <definedName name="IQ_EST_ACT_NAV" hidden="1">"c1757"</definedName>
    <definedName name="IQ_EST_ACT_NAV_THOM" hidden="1">"c5600"</definedName>
    <definedName name="IQ_EST_ACT_NET_DEBT" hidden="1">"c3545"</definedName>
    <definedName name="IQ_EST_ACT_NET_DEBT_THOM" hidden="1">"c4033"</definedName>
    <definedName name="IQ_EST_ACT_NI" hidden="1">"c1722"</definedName>
    <definedName name="IQ_EST_ACT_NI_THOM" hidden="1">"c5132"</definedName>
    <definedName name="IQ_EST_ACT_OPER_INC" hidden="1">"c1694"</definedName>
    <definedName name="IQ_EST_ACT_OPER_INC_THOM" hidden="1">"c5118"</definedName>
    <definedName name="IQ_EST_ACT_PRETAX_INC" hidden="1">"c1701"</definedName>
    <definedName name="IQ_EST_ACT_PRETAX_INC_THOM" hidden="1">"c5125"</definedName>
    <definedName name="IQ_EST_ACT_RECURRING_PROFIT" hidden="1">"c4411"</definedName>
    <definedName name="IQ_EST_ACT_RETURN_ASSETS" hidden="1">"c3547"</definedName>
    <definedName name="IQ_EST_ACT_RETURN_ASSETS_THOM" hidden="1">"c4040"</definedName>
    <definedName name="IQ_EST_ACT_RETURN_EQUITY" hidden="1">"c3548"</definedName>
    <definedName name="IQ_EST_ACT_RETURN_EQUITY_THOM" hidden="1">"c5287"</definedName>
    <definedName name="IQ_EST_ACT_REV" hidden="1">"c2113"</definedName>
    <definedName name="IQ_EST_ACT_REV_THOM" hidden="1">"c3997"</definedName>
    <definedName name="IQ_EST_CAPEX_GROWTH_1YR" hidden="1">"c3588"</definedName>
    <definedName name="IQ_EST_CAPEX_GROWTH_1YR_THOM" hidden="1">"c5542"</definedName>
    <definedName name="IQ_EST_CAPEX_GROWTH_2YR" hidden="1">"c3589"</definedName>
    <definedName name="IQ_EST_CAPEX_GROWTH_2YR_THOM" hidden="1">"c5543"</definedName>
    <definedName name="IQ_EST_CAPEX_GROWTH_Q_1YR" hidden="1">"c3590"</definedName>
    <definedName name="IQ_EST_CAPEX_GROWTH_Q_1YR_THOM" hidden="1">"c5544"</definedName>
    <definedName name="IQ_EST_CAPEX_SEQ_GROWTH_Q" hidden="1">"c3591"</definedName>
    <definedName name="IQ_EST_CAPEX_SEQ_GROWTH_Q_THOM" hidden="1">"c5545"</definedName>
    <definedName name="IQ_EST_CFPS_DIFF" hidden="1">"c1871"</definedName>
    <definedName name="IQ_EST_CFPS_DIFF_THOM" hidden="1">"c5188"</definedName>
    <definedName name="IQ_EST_CFPS_GROWTH_1YR" hidden="1">"c1774"</definedName>
    <definedName name="IQ_EST_CFPS_GROWTH_1YR_THOM" hidden="1">"c5174"</definedName>
    <definedName name="IQ_EST_CFPS_GROWTH_2YR" hidden="1">"c1775"</definedName>
    <definedName name="IQ_EST_CFPS_GROWTH_2YR_THOM" hidden="1">"c5175"</definedName>
    <definedName name="IQ_EST_CFPS_GROWTH_Q_1YR" hidden="1">"c1776"</definedName>
    <definedName name="IQ_EST_CFPS_GROWTH_Q_1YR_THOM" hidden="1">"c5176"</definedName>
    <definedName name="IQ_EST_CFPS_SEQ_GROWTH_Q" hidden="1">"c1777"</definedName>
    <definedName name="IQ_EST_CFPS_SEQ_GROWTH_Q_THOM" hidden="1">"c5177"</definedName>
    <definedName name="IQ_EST_CFPS_SURPRISE_PERCENT" hidden="1">"c1872"</definedName>
    <definedName name="IQ_EST_CFPS_SURPRISE_PERCENT_THOM" hidden="1">"c5189"</definedName>
    <definedName name="IQ_EST_CURRENCY" hidden="1">"c2140"</definedName>
    <definedName name="IQ_EST_CURRENCY_REUT" hidden="1">"c5437"</definedName>
    <definedName name="IQ_EST_CURRENCY_THOM" hidden="1">"c5280"</definedName>
    <definedName name="IQ_EST_DATE" hidden="1">"c1634"</definedName>
    <definedName name="IQ_EST_DATE_REUT" hidden="1">"c5438"</definedName>
    <definedName name="IQ_EST_DATE_THOM" hidden="1">"c5281"</definedName>
    <definedName name="IQ_EST_DPS_DIFF" hidden="1">"c1873"</definedName>
    <definedName name="IQ_EST_DPS_DIFF_THOM" hidden="1">"c5190"</definedName>
    <definedName name="IQ_EST_DPS_GROWTH_1YR" hidden="1">"c1778"</definedName>
    <definedName name="IQ_EST_DPS_GROWTH_1YR_THOM" hidden="1">"c5178"</definedName>
    <definedName name="IQ_EST_DPS_GROWTH_2YR" hidden="1">"c1779"</definedName>
    <definedName name="IQ_EST_DPS_GROWTH_2YR_THOM" hidden="1">"c5179"</definedName>
    <definedName name="IQ_EST_DPS_GROWTH_Q_1YR" hidden="1">"c1780"</definedName>
    <definedName name="IQ_EST_DPS_GROWTH_Q_1YR_THOM" hidden="1">"c5180"</definedName>
    <definedName name="IQ_EST_DPS_SEQ_GROWTH_Q" hidden="1">"c1781"</definedName>
    <definedName name="IQ_EST_DPS_SEQ_GROWTH_Q_THOM" hidden="1">"c5181"</definedName>
    <definedName name="IQ_EST_DPS_SURPRISE_PERCENT" hidden="1">"c1874"</definedName>
    <definedName name="IQ_EST_DPS_SURPRISE_PERCENT_THOM" hidden="1">"c5191"</definedName>
    <definedName name="IQ_EST_EBIT_DIFF" hidden="1">"c1875"</definedName>
    <definedName name="IQ_EST_EBIT_DIFF_THOM" hidden="1">"c5192"</definedName>
    <definedName name="IQ_EST_EBIT_SURPRISE_PERCENT" hidden="1">"c1876"</definedName>
    <definedName name="IQ_EST_EBIT_SURPRISE_PERCENT_THOM" hidden="1">"c5193"</definedName>
    <definedName name="IQ_EST_EBITDA_DIFF" hidden="1">"c1867"</definedName>
    <definedName name="IQ_EST_EBITDA_DIFF_THOM" hidden="1">"c5184"</definedName>
    <definedName name="IQ_EST_EBITDA_GROWTH_1YR" hidden="1">"c1766"</definedName>
    <definedName name="IQ_EST_EBITDA_GROWTH_1YR_THOM" hidden="1">"c5161"</definedName>
    <definedName name="IQ_EST_EBITDA_GROWTH_2YR" hidden="1">"c1767"</definedName>
    <definedName name="IQ_EST_EBITDA_GROWTH_2YR_THOM" hidden="1">"c5162"</definedName>
    <definedName name="IQ_EST_EBITDA_GROWTH_Q_1YR" hidden="1">"c1768"</definedName>
    <definedName name="IQ_EST_EBITDA_GROWTH_Q_1YR_THOM" hidden="1">"c5163"</definedName>
    <definedName name="IQ_EST_EBITDA_SEQ_GROWTH_Q" hidden="1">"c1769"</definedName>
    <definedName name="IQ_EST_EBITDA_SEQ_GROWTH_Q_THOM" hidden="1">"c5164"</definedName>
    <definedName name="IQ_EST_EBITDA_SURPRISE_PERCENT" hidden="1">"c1868"</definedName>
    <definedName name="IQ_EST_EBITDA_SURPRISE_PERCENT_THOM" hidden="1">"c5185"</definedName>
    <definedName name="IQ_EST_EPS_DIFF" hidden="1">"c1864"</definedName>
    <definedName name="IQ_EST_EPS_DIFF_THOM" hidden="1">"c5295"</definedName>
    <definedName name="IQ_EST_EPS_GROWTH_1YR" hidden="1">"c1636"</definedName>
    <definedName name="IQ_EST_EPS_GROWTH_1YR_REUT" hidden="1">"c3646"</definedName>
    <definedName name="IQ_EST_EPS_GROWTH_1YR_THOM" hidden="1">"c3664"</definedName>
    <definedName name="IQ_EST_EPS_GROWTH_2YR" hidden="1">"c1637"</definedName>
    <definedName name="IQ_EST_EPS_GROWTH_2YR_THOM" hidden="1">"c5154"</definedName>
    <definedName name="IQ_EST_EPS_GROWTH_5YR" hidden="1">"c1655"</definedName>
    <definedName name="IQ_EST_EPS_GROWTH_5YR_HIGH" hidden="1">"c1657"</definedName>
    <definedName name="IQ_EST_EPS_GROWTH_5YR_HIGH_THOM" hidden="1">"c5101"</definedName>
    <definedName name="IQ_EST_EPS_GROWTH_5YR_LOW" hidden="1">"c1658"</definedName>
    <definedName name="IQ_EST_EPS_GROWTH_5YR_LOW_THOM" hidden="1">"c5102"</definedName>
    <definedName name="IQ_EST_EPS_GROWTH_5YR_MEDIAN" hidden="1">"c1656"</definedName>
    <definedName name="IQ_EST_EPS_GROWTH_5YR_MEDIAN_THOM" hidden="1">"c5100"</definedName>
    <definedName name="IQ_EST_EPS_GROWTH_5YR_NUM" hidden="1">"c1659"</definedName>
    <definedName name="IQ_EST_EPS_GROWTH_5YR_NUM_THOM" hidden="1">"c5103"</definedName>
    <definedName name="IQ_EST_EPS_GROWTH_5YR_REUT" hidden="1">"c3633"</definedName>
    <definedName name="IQ_EST_EPS_GROWTH_5YR_STDDEV" hidden="1">"c1660"</definedName>
    <definedName name="IQ_EST_EPS_GROWTH_5YR_STDDEV_THOM" hidden="1">"c5104"</definedName>
    <definedName name="IQ_EST_EPS_GROWTH_5YR_THOM" hidden="1">"c3651"</definedName>
    <definedName name="IQ_EST_EPS_GROWTH_Q_1YR" hidden="1">"c1641"</definedName>
    <definedName name="IQ_EST_EPS_GROWTH_Q_1YR_REUT" hidden="1">"c5410"</definedName>
    <definedName name="IQ_EST_EPS_GROWTH_Q_1YR_THOM" hidden="1">"c5155"</definedName>
    <definedName name="IQ_EST_EPS_GW_DIFF" hidden="1">"c1891"</definedName>
    <definedName name="IQ_EST_EPS_GW_DIFF_REUT" hidden="1">"c5429"</definedName>
    <definedName name="IQ_EST_EPS_GW_DIFF_THOM" hidden="1">"c5200"</definedName>
    <definedName name="IQ_EST_EPS_GW_SURPRISE_PERCENT" hidden="1">"c1892"</definedName>
    <definedName name="IQ_EST_EPS_GW_SURPRISE_PERCENT_REUT" hidden="1">"c5430"</definedName>
    <definedName name="IQ_EST_EPS_GW_SURPRISE_PERCENT_THOM" hidden="1">"c5201"</definedName>
    <definedName name="IQ_EST_EPS_NORM_DIFF" hidden="1">"c2247"</definedName>
    <definedName name="IQ_EST_EPS_NORM_DIFF_REUT" hidden="1">"c5411"</definedName>
    <definedName name="IQ_EST_EPS_NORM_SURPRISE_PERCENT" hidden="1">"c2248"</definedName>
    <definedName name="IQ_EST_EPS_NORM_SURPRISE_PERCENT_REUT" hidden="1">"c5412"</definedName>
    <definedName name="IQ_EST_EPS_REPORT_DIFF" hidden="1">"c1893"</definedName>
    <definedName name="IQ_EST_EPS_REPORT_DIFF_REUT" hidden="1">"c5431"</definedName>
    <definedName name="IQ_EST_EPS_REPORT_DIFF_THOM" hidden="1">"c5202"</definedName>
    <definedName name="IQ_EST_EPS_REPORT_SURPRISE_PERCENT" hidden="1">"c1894"</definedName>
    <definedName name="IQ_EST_EPS_REPORT_SURPRISE_PERCENT_REUT" hidden="1">"c5432"</definedName>
    <definedName name="IQ_EST_EPS_REPORT_SURPRISE_PERCENT_THOM" hidden="1">"c5203"</definedName>
    <definedName name="IQ_EST_EPS_SEQ_GROWTH_Q" hidden="1">"c1764"</definedName>
    <definedName name="IQ_EST_EPS_SEQ_GROWTH_Q_THOM" hidden="1">"c5156"</definedName>
    <definedName name="IQ_EST_EPS_SURPRISE_PERCENT" hidden="1">"c1635"</definedName>
    <definedName name="IQ_EST_EPS_SURPRISE_PERCENT_THOM" hidden="1">"c5296"</definedName>
    <definedName name="IQ_EST_FFO_DIFF" hidden="1">"c1869"</definedName>
    <definedName name="IQ_EST_FFO_DIFF_THOM" hidden="1">"c5186"</definedName>
    <definedName name="IQ_EST_FFO_GROWTH_1YR" hidden="1">"c1770"</definedName>
    <definedName name="IQ_EST_FFO_GROWTH_1YR_THOM" hidden="1">"c5170"</definedName>
    <definedName name="IQ_EST_FFO_GROWTH_2YR" hidden="1">"c1771"</definedName>
    <definedName name="IQ_EST_FFO_GROWTH_2YR_THOM" hidden="1">"c5171"</definedName>
    <definedName name="IQ_EST_FFO_GROWTH_Q_1YR" hidden="1">"c1772"</definedName>
    <definedName name="IQ_EST_FFO_GROWTH_Q_1YR_THOM" hidden="1">"c5172"</definedName>
    <definedName name="IQ_EST_FFO_SEQ_GROWTH_Q" hidden="1">"c1773"</definedName>
    <definedName name="IQ_EST_FFO_SEQ_GROWTH_Q_THOM" hidden="1">"c5173"</definedName>
    <definedName name="IQ_EST_FFO_SURPRISE_PERCENT" hidden="1">"c1870"</definedName>
    <definedName name="IQ_EST_FFO_SURPRISE_PERCENT_THOM" hidden="1">"c5187"</definedName>
    <definedName name="IQ_EST_FOOTNOTE" hidden="1">"c4540"</definedName>
    <definedName name="IQ_EST_FOOTNOTE_THOM" hidden="1">"c5313"</definedName>
    <definedName name="IQ_EST_NI_DIFF" hidden="1">"c1885"</definedName>
    <definedName name="IQ_EST_NI_DIFF_THOM" hidden="1">"c5198"</definedName>
    <definedName name="IQ_EST_NI_SURPRISE_PERCENT" hidden="1">"c1886"</definedName>
    <definedName name="IQ_EST_NI_SURPRISE_PERCENT_THOM" hidden="1">"c5199"</definedName>
    <definedName name="IQ_EST_NUM_BUY" hidden="1">"c1759"</definedName>
    <definedName name="IQ_EST_NUM_HIGH_REC" hidden="1">"c5649"</definedName>
    <definedName name="IQ_EST_NUM_HIGH_REC_THOM" hidden="1">"c5166"</definedName>
    <definedName name="IQ_EST_NUM_HIGHEST_REC" hidden="1">"c5648"</definedName>
    <definedName name="IQ_EST_NUM_HIGHEST_REC_THOM" hidden="1">"c5165"</definedName>
    <definedName name="IQ_EST_NUM_HOLD" hidden="1">"c1761"</definedName>
    <definedName name="IQ_EST_NUM_LOW_REC" hidden="1">"c5651"</definedName>
    <definedName name="IQ_EST_NUM_LOW_REC_THOM" hidden="1">"c5168"</definedName>
    <definedName name="IQ_EST_NUM_LOWEST_REC" hidden="1">"c5652"</definedName>
    <definedName name="IQ_EST_NUM_LOWEST_REC_THOM" hidden="1">"c5169"</definedName>
    <definedName name="IQ_EST_NUM_NEUTRAL_REC" hidden="1">"c5650"</definedName>
    <definedName name="IQ_EST_NUM_NEUTRAL_REC_THOM" hidden="1">"c5167"</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THOM" hidden="1">"c5194"</definedName>
    <definedName name="IQ_EST_OPER_INC_SURPRISE_PERCENT" hidden="1">"c1878"</definedName>
    <definedName name="IQ_EST_OPER_INC_SURPRISE_PERCENT_THOM" hidden="1">"c5195"</definedName>
    <definedName name="IQ_EST_PRE_TAX_DIFF" hidden="1">"c1879"</definedName>
    <definedName name="IQ_EST_PRE_TAX_DIFF_THOM" hidden="1">"c5196"</definedName>
    <definedName name="IQ_EST_PRE_TAX_SURPRISE_PERCENT" hidden="1">"c1880"</definedName>
    <definedName name="IQ_EST_PRE_TAX_SURPRISE_PERCENT_THOM" hidden="1">"c5197"</definedName>
    <definedName name="IQ_EST_REV_DIFF" hidden="1">"c1865"</definedName>
    <definedName name="IQ_EST_REV_DIFF_THOM" hidden="1">"c5182"</definedName>
    <definedName name="IQ_EST_REV_GROWTH_1YR" hidden="1">"c1638"</definedName>
    <definedName name="IQ_EST_REV_GROWTH_1YR_THOM" hidden="1">"c5157"</definedName>
    <definedName name="IQ_EST_REV_GROWTH_2YR" hidden="1">"c1639"</definedName>
    <definedName name="IQ_EST_REV_GROWTH_2YR_THOM" hidden="1">"c5158"</definedName>
    <definedName name="IQ_EST_REV_GROWTH_Q_1YR" hidden="1">"c1640"</definedName>
    <definedName name="IQ_EST_REV_GROWTH_Q_1YR_THOM" hidden="1">"c5159"</definedName>
    <definedName name="IQ_EST_REV_SEQ_GROWTH_Q" hidden="1">"c1765"</definedName>
    <definedName name="IQ_EST_REV_SEQ_GROWTH_Q_THOM" hidden="1">"c5160"</definedName>
    <definedName name="IQ_EST_REV_SURPRISE_PERCENT" hidden="1">"c1866"</definedName>
    <definedName name="IQ_EST_REV_SURPRISE_PERCENT_THOM" hidden="1">"c5183"</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FUNDS_PURCHASED_FDIC" hidden="1">"c6343"</definedName>
    <definedName name="IQ_FED_FUNDS_SOLD_FDIC" hidden="1">"c6307"</definedName>
    <definedName name="IQ_FEDFUNDS_SOLD" hidden="1">"c2256"</definedName>
    <definedName name="IQ_FFO" hidden="1">"c1574"</definedName>
    <definedName name="IQ_FFO_ADJ_ACT_OR_EST" hidden="1">"c4435"</definedName>
    <definedName name="IQ_FFO_EST" hidden="1">"c418"</definedName>
    <definedName name="IQ_FFO_EST_THOM" hidden="1">"c3999"</definedName>
    <definedName name="IQ_FFO_HIGH_EST" hidden="1">"c419"</definedName>
    <definedName name="IQ_FFO_HIGH_EST_THOM" hidden="1">"c4001"</definedName>
    <definedName name="IQ_FFO_LOW_EST" hidden="1">"c420"</definedName>
    <definedName name="IQ_FFO_LOW_EST_THOM" hidden="1">"c4002"</definedName>
    <definedName name="IQ_FFO_MEDIAN_EST" hidden="1">"c1665"</definedName>
    <definedName name="IQ_FFO_MEDIAN_EST_THOM" hidden="1">"c4000"</definedName>
    <definedName name="IQ_FFO_NUM_EST" hidden="1">"c421"</definedName>
    <definedName name="IQ_FFO_NUM_EST_THOM" hidden="1">"c4003"</definedName>
    <definedName name="IQ_FFO_PAYOUT_RATIO" hidden="1">"c3492"</definedName>
    <definedName name="IQ_FFO_SHARE_ACT_OR_EST" hidden="1">"c4446"</definedName>
    <definedName name="IQ_FFO_STDDEV_EST" hidden="1">"c422"</definedName>
    <definedName name="IQ_FFO_STDDEV_EST_THOM" hidden="1">"c4004"</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"c6190"</definedName>
    <definedName name="IQ_FINANCING_OBLIG_NON_CURRENT" hidden="1">"c6191"</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REUT" hidden="1">"c6798"</definedName>
    <definedName name="IQ_FISCAL_Q_EST_THOM" hidden="1">"c6802"</definedName>
    <definedName name="IQ_FISCAL_Y" hidden="1">"c441"</definedName>
    <definedName name="IQ_FISCAL_Y_EST" hidden="1">"c6795"</definedName>
    <definedName name="IQ_FISCAL_Y_EST_REUT" hidden="1">"c6799"</definedName>
    <definedName name="IQ_FISCAL_Y_EST_THOM" hidden="1">"c6803"</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MARGIN_ACT_OR_EST_THOM" hidden="1">"c5562"</definedName>
    <definedName name="IQ_GROSS_MARGIN_EST" hidden="1">"c5547"</definedName>
    <definedName name="IQ_GROSS_MARGIN_EST_THOM" hidden="1">"c5555"</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DAYS_REV_OUT" hidden="1">"c5993"</definedName>
    <definedName name="IQ_HC_EQUIV_ADMISSIONS_GROWTH" hidden="1">"c5998"</definedName>
    <definedName name="IQ_HC_EQUIVALENT_ADMISSIONS" hidden="1">"c5958"</definedName>
    <definedName name="IQ_HC_EQUIVALENT_ADMISSIONS_SF" hidden="1">"c6007"</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SALARIES_PCT_REV" hidden="1">"c5970"</definedName>
    <definedName name="IQ_HC_SUPPLIES_PCT_REV" hidden="1">"c5971"</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IGH_TARGET_PRICE" hidden="1">"c1651"</definedName>
    <definedName name="IQ_HIGH_TARGET_PRICE_REUT" hidden="1">"c5317"</definedName>
    <definedName name="IQ_HIGH_TARGET_PRICE_THOM" hidden="1">"c5096"</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REUT" hidden="1">"c5318"</definedName>
    <definedName name="IQ_LOW_TARGET_PRICE_THOM" hidden="1">"c5097"</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DIAN_TARGET_PRICE_THOM" hidden="1">"c5095"</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KTCAP_TOTAL_REV_FWD_THOM" hidden="1">"c4055"</definedName>
    <definedName name="IQ_MM_ACCOUNT" hidden="1">"c743"</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40119.7783449074</definedName>
    <definedName name="IQ_NAV_ACT_OR_EST_THOM" hidden="1">"c5607"</definedName>
    <definedName name="IQ_NAV_EST" hidden="1">"c1751"</definedName>
    <definedName name="IQ_NAV_EST_THOM" hidden="1">"c5601"</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STDDEV_EST" hidden="1">"c1756"</definedName>
    <definedName name="IQ_NAV_STDDEV_EST_THOM" hidden="1">"c5603"</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_THOM" hidden="1">"c5309"</definedName>
    <definedName name="IQ_NET_DEBT_EBITDA" hidden="1">"c750"</definedName>
    <definedName name="IQ_NET_DEBT_EBITDA_CAPEX" hidden="1">"c2949"</definedName>
    <definedName name="IQ_NET_DEBT_EST" hidden="1">"c3517"</definedName>
    <definedName name="IQ_NET_DEBT_EST_THOM" hidden="1">"c4027"</definedName>
    <definedName name="IQ_NET_DEBT_HIGH_EST" hidden="1">"c3518"</definedName>
    <definedName name="IQ_NET_DEBT_HIGH_EST_THOM" hidden="1">"c4029"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THOM" hidden="1">"c4030"</definedName>
    <definedName name="IQ_NET_DEBT_MEDIAN_EST" hidden="1">"c3520"</definedName>
    <definedName name="IQ_NET_DEBT_MEDIAN_EST_THOM" hidden="1">"c4028"</definedName>
    <definedName name="IQ_NET_DEBT_NUM_EST" hidden="1">"c3515"</definedName>
    <definedName name="IQ_NET_DEBT_NUM_EST_THOM" hidden="1">"c4031"</definedName>
    <definedName name="IQ_NET_DEBT_STDDEV_EST" hidden="1">"c3516"</definedName>
    <definedName name="IQ_NET_DEBT_STDDEV_EST_THOM" hidden="1">"c4032"</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EST_THOM" hidden="1">"c5126"</definedName>
    <definedName name="IQ_NI_HIGH_EST" hidden="1">"c1718"</definedName>
    <definedName name="IQ_NI_HIGH_EST_THOM" hidden="1">"c5128"</definedName>
    <definedName name="IQ_NI_LOW_EST" hidden="1">"c1719"</definedName>
    <definedName name="IQ_NI_LOW_EST_THOM" hidden="1">"c5129"</definedName>
    <definedName name="IQ_NI_MARGIN" hidden="1">"c794"</definedName>
    <definedName name="IQ_NI_MEDIAN_EST" hidden="1">"c1717"</definedName>
    <definedName name="IQ_NI_MEDIAN_EST_THOM" hidden="1">"c5127"</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THOM" hidden="1">"c5130"</definedName>
    <definedName name="IQ_NI_SBC_ACT_OR_EST" hidden="1">"c4474"</definedName>
    <definedName name="IQ_NI_SBC_GW_ACT_OR_EST" hidden="1">"c4478"</definedName>
    <definedName name="IQ_NI_SFAS" hidden="1">"c795"</definedName>
    <definedName name="IQ_NI_STDDEV_EST" hidden="1">"c1721"</definedName>
    <definedName name="IQ_NI_STDDEV_EST_THOM" hidden="1">"c5131"</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TRANSACTION_ACCOUNTS_FDIC" hidden="1">"c6552"</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AVG_DAILY_SALES_VOL_EQ_INC_GAS" hidden="1">"c5797"</definedName>
    <definedName name="IQ_OG_AVG_DAILY_SALES_VOL_EQ_INC_NGL" hidden="1">"c5798"</definedName>
    <definedName name="IQ_OG_AVG_DAILY_SALES_VOL_EQ_INC_OIL" hidden="1">"c5796"</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ACRE_GROSS_EQ_INC" hidden="1">"c5800"</definedName>
    <definedName name="IQ_OG_UNDEVELOPED_ACRE_NET_EQ_INC" hidden="1">"c5801"</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ACT_OR_EST_THOM" hidden="1">"c5304"</definedName>
    <definedName name="IQ_OPER_INC_BR" hidden="1">"c850"</definedName>
    <definedName name="IQ_OPER_INC_EST" hidden="1">"c1688"</definedName>
    <definedName name="IQ_OPER_INC_EST_THOM" hidden="1">"c5112"</definedName>
    <definedName name="IQ_OPER_INC_FIN" hidden="1">"c851"</definedName>
    <definedName name="IQ_OPER_INC_HIGH_EST" hidden="1">"c1690"</definedName>
    <definedName name="IQ_OPER_INC_HIGH_EST_THOM" hidden="1">"c5114"</definedName>
    <definedName name="IQ_OPER_INC_INS" hidden="1">"c852"</definedName>
    <definedName name="IQ_OPER_INC_LOW_EST" hidden="1">"c1691"</definedName>
    <definedName name="IQ_OPER_INC_LOW_EST_THOM" hidden="1">"c5115"</definedName>
    <definedName name="IQ_OPER_INC_MARGIN" hidden="1">"c1448"</definedName>
    <definedName name="IQ_OPER_INC_MEDIAN_EST" hidden="1">"c1689"</definedName>
    <definedName name="IQ_OPER_INC_MEDIAN_EST_THOM" hidden="1">"c5113"</definedName>
    <definedName name="IQ_OPER_INC_NUM_EST" hidden="1">"c1692"</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THOM" hidden="1">"c5117"</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SAVINGS_DEPOSITS_FDIC" hidden="1">"c6554"</definedName>
    <definedName name="IQ_OTHER_STRIKE_PRICE_GRANTED" hidden="1">"c2692"</definedName>
    <definedName name="IQ_OTHER_TRANSACTIONS_FDIC" hidden="1">"c6504"</definedName>
    <definedName name="IQ_OTHER_UNDRAWN" hidden="1">"c2522"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EXCL_FWD_THOM" hidden="1">"c4056"</definedName>
    <definedName name="IQ_PE_NORMALIZED" hidden="1">"c2207"</definedName>
    <definedName name="IQ_PE_RATIO" hidden="1">"c1610"</definedName>
    <definedName name="IQ_PEG_FWD" hidden="1">"c1863"</definedName>
    <definedName name="IQ_PEG_FWD_REUT" hidden="1">"c4052"</definedName>
    <definedName name="IQ_PEG_FWD_THOM" hidden="1">"c4059"</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THOM" hidden="1">"c5269"</definedName>
    <definedName name="IQ_PERCENT_CHANGE_EST_5YR_GROWTH_RATE_18MONTHS" hidden="1">"c1853"</definedName>
    <definedName name="IQ_PERCENT_CHANGE_EST_5YR_GROWTH_RATE_18MONTHS_THOM" hidden="1">"c5270"</definedName>
    <definedName name="IQ_PERCENT_CHANGE_EST_5YR_GROWTH_RATE_3MONTHS" hidden="1">"c1849"</definedName>
    <definedName name="IQ_PERCENT_CHANGE_EST_5YR_GROWTH_RATE_3MONTHS_THOM" hidden="1">"c5266"</definedName>
    <definedName name="IQ_PERCENT_CHANGE_EST_5YR_GROWTH_RATE_6MONTHS" hidden="1">"c1850"</definedName>
    <definedName name="IQ_PERCENT_CHANGE_EST_5YR_GROWTH_RATE_6MONTHS_THOM" hidden="1">"c5267"</definedName>
    <definedName name="IQ_PERCENT_CHANGE_EST_5YR_GROWTH_RATE_9MONTHS" hidden="1">"c1851"</definedName>
    <definedName name="IQ_PERCENT_CHANGE_EST_5YR_GROWTH_RATE_9MONTHS_THOM" hidden="1">"c5268"</definedName>
    <definedName name="IQ_PERCENT_CHANGE_EST_5YR_GROWTH_RATE_DAY" hidden="1">"c1846"</definedName>
    <definedName name="IQ_PERCENT_CHANGE_EST_5YR_GROWTH_RATE_DAY_THOM" hidden="1">"c5264"</definedName>
    <definedName name="IQ_PERCENT_CHANGE_EST_5YR_GROWTH_RATE_MONTH" hidden="1">"c1848"</definedName>
    <definedName name="IQ_PERCENT_CHANGE_EST_5YR_GROWTH_RATE_MONTH_THOM" hidden="1">"c5265"</definedName>
    <definedName name="IQ_PERCENT_CHANGE_EST_5YR_GROWTH_RATE_WEEK" hidden="1">"c1847"</definedName>
    <definedName name="IQ_PERCENT_CHANGE_EST_5YR_GROWTH_RATE_WEEK_THOM" hidden="1">"c5277"</definedName>
    <definedName name="IQ_PERCENT_CHANGE_EST_CFPS_12MONTHS" hidden="1">"c1812"</definedName>
    <definedName name="IQ_PERCENT_CHANGE_EST_CFPS_12MONTHS_THOM" hidden="1">"c5234"</definedName>
    <definedName name="IQ_PERCENT_CHANGE_EST_CFPS_18MONTHS" hidden="1">"c1813"</definedName>
    <definedName name="IQ_PERCENT_CHANGE_EST_CFPS_18MONTHS_THOM" hidden="1">"c5235"</definedName>
    <definedName name="IQ_PERCENT_CHANGE_EST_CFPS_3MONTHS" hidden="1">"c1809"</definedName>
    <definedName name="IQ_PERCENT_CHANGE_EST_CFPS_3MONTHS_THOM" hidden="1">"c5231"</definedName>
    <definedName name="IQ_PERCENT_CHANGE_EST_CFPS_6MONTHS" hidden="1">"c1810"</definedName>
    <definedName name="IQ_PERCENT_CHANGE_EST_CFPS_6MONTHS_THOM" hidden="1">"c5232"</definedName>
    <definedName name="IQ_PERCENT_CHANGE_EST_CFPS_9MONTHS" hidden="1">"c1811"</definedName>
    <definedName name="IQ_PERCENT_CHANGE_EST_CFPS_9MONTHS_THOM" hidden="1">"c5233"</definedName>
    <definedName name="IQ_PERCENT_CHANGE_EST_CFPS_DAY" hidden="1">"c1806"</definedName>
    <definedName name="IQ_PERCENT_CHANGE_EST_CFPS_DAY_THOM" hidden="1">"c5229"</definedName>
    <definedName name="IQ_PERCENT_CHANGE_EST_CFPS_MONTH" hidden="1">"c1808"</definedName>
    <definedName name="IQ_PERCENT_CHANGE_EST_CFPS_MONTH_THOM" hidden="1">"c5230"</definedName>
    <definedName name="IQ_PERCENT_CHANGE_EST_CFPS_WEEK" hidden="1">"c1807"</definedName>
    <definedName name="IQ_PERCENT_CHANGE_EST_CFPS_WEEK_THOM" hidden="1">"c5272"</definedName>
    <definedName name="IQ_PERCENT_CHANGE_EST_DPS_12MONTHS" hidden="1">"c1820"</definedName>
    <definedName name="IQ_PERCENT_CHANGE_EST_DPS_12MONTHS_THOM" hidden="1">"c5241"</definedName>
    <definedName name="IQ_PERCENT_CHANGE_EST_DPS_18MONTHS" hidden="1">"c1821"</definedName>
    <definedName name="IQ_PERCENT_CHANGE_EST_DPS_18MONTHS_THOM" hidden="1">"c5242"</definedName>
    <definedName name="IQ_PERCENT_CHANGE_EST_DPS_3MONTHS" hidden="1">"c1817"</definedName>
    <definedName name="IQ_PERCENT_CHANGE_EST_DPS_3MONTHS_THOM" hidden="1">"c5238"</definedName>
    <definedName name="IQ_PERCENT_CHANGE_EST_DPS_6MONTHS" hidden="1">"c1818"</definedName>
    <definedName name="IQ_PERCENT_CHANGE_EST_DPS_6MONTHS_THOM" hidden="1">"c5239"</definedName>
    <definedName name="IQ_PERCENT_CHANGE_EST_DPS_9MONTHS" hidden="1">"c1819"</definedName>
    <definedName name="IQ_PERCENT_CHANGE_EST_DPS_9MONTHS_THOM" hidden="1">"c5240"</definedName>
    <definedName name="IQ_PERCENT_CHANGE_EST_DPS_DAY" hidden="1">"c1814"</definedName>
    <definedName name="IQ_PERCENT_CHANGE_EST_DPS_DAY_THOM" hidden="1">"c5236"</definedName>
    <definedName name="IQ_PERCENT_CHANGE_EST_DPS_MONTH" hidden="1">"c1816"</definedName>
    <definedName name="IQ_PERCENT_CHANGE_EST_DPS_MONTH_THOM" hidden="1">"c5237"</definedName>
    <definedName name="IQ_PERCENT_CHANGE_EST_DPS_WEEK" hidden="1">"c1815"</definedName>
    <definedName name="IQ_PERCENT_CHANGE_EST_DPS_WEEK_THOM" hidden="1">"c5273"</definedName>
    <definedName name="IQ_PERCENT_CHANGE_EST_EBITDA_12MONTHS" hidden="1">"c1804"</definedName>
    <definedName name="IQ_PERCENT_CHANGE_EST_EBITDA_12MONTHS_THOM" hidden="1">"c5227"</definedName>
    <definedName name="IQ_PERCENT_CHANGE_EST_EBITDA_18MONTHS" hidden="1">"c1805"</definedName>
    <definedName name="IQ_PERCENT_CHANGE_EST_EBITDA_18MONTHS_THOM" hidden="1">"c5228"</definedName>
    <definedName name="IQ_PERCENT_CHANGE_EST_EBITDA_3MONTHS" hidden="1">"c1801"</definedName>
    <definedName name="IQ_PERCENT_CHANGE_EST_EBITDA_3MONTHS_THOM" hidden="1">"c5224"</definedName>
    <definedName name="IQ_PERCENT_CHANGE_EST_EBITDA_6MONTHS" hidden="1">"c1802"</definedName>
    <definedName name="IQ_PERCENT_CHANGE_EST_EBITDA_6MONTHS_THOM" hidden="1">"c5225"</definedName>
    <definedName name="IQ_PERCENT_CHANGE_EST_EBITDA_9MONTHS" hidden="1">"c1803"</definedName>
    <definedName name="IQ_PERCENT_CHANGE_EST_EBITDA_9MONTHS_THOM" hidden="1">"c5226"</definedName>
    <definedName name="IQ_PERCENT_CHANGE_EST_EBITDA_DAY" hidden="1">"c1798"</definedName>
    <definedName name="IQ_PERCENT_CHANGE_EST_EBITDA_DAY_THOM" hidden="1">"c5222"</definedName>
    <definedName name="IQ_PERCENT_CHANGE_EST_EBITDA_MONTH" hidden="1">"c1800"</definedName>
    <definedName name="IQ_PERCENT_CHANGE_EST_EBITDA_MONTH_THOM" hidden="1">"c5223"</definedName>
    <definedName name="IQ_PERCENT_CHANGE_EST_EBITDA_WEEK" hidden="1">"c1799"</definedName>
    <definedName name="IQ_PERCENT_CHANGE_EST_EBITDA_WEEK_THOM" hidden="1">"c5271"</definedName>
    <definedName name="IQ_PERCENT_CHANGE_EST_EPS_12MONTHS" hidden="1">"c1788"</definedName>
    <definedName name="IQ_PERCENT_CHANGE_EST_EPS_12MONTHS_THOM" hidden="1">"c5212"</definedName>
    <definedName name="IQ_PERCENT_CHANGE_EST_EPS_18MONTHS" hidden="1">"c1789"</definedName>
    <definedName name="IQ_PERCENT_CHANGE_EST_EPS_18MONTHS_THOM" hidden="1">"c5213"</definedName>
    <definedName name="IQ_PERCENT_CHANGE_EST_EPS_3MONTHS" hidden="1">"c1785"</definedName>
    <definedName name="IQ_PERCENT_CHANGE_EST_EPS_3MONTHS_THOM" hidden="1">"c5209"</definedName>
    <definedName name="IQ_PERCENT_CHANGE_EST_EPS_6MONTHS" hidden="1">"c1786"</definedName>
    <definedName name="IQ_PERCENT_CHANGE_EST_EPS_6MONTHS_THOM" hidden="1">"c5210"</definedName>
    <definedName name="IQ_PERCENT_CHANGE_EST_EPS_9MONTHS" hidden="1">"c1787"</definedName>
    <definedName name="IQ_PERCENT_CHANGE_EST_EPS_9MONTHS_THOM" hidden="1">"c5211"</definedName>
    <definedName name="IQ_PERCENT_CHANGE_EST_EPS_DAY" hidden="1">"c1782"</definedName>
    <definedName name="IQ_PERCENT_CHANGE_EST_EPS_DAY_THOM" hidden="1">"c5206"</definedName>
    <definedName name="IQ_PERCENT_CHANGE_EST_EPS_MONTH" hidden="1">"c1784"</definedName>
    <definedName name="IQ_PERCENT_CHANGE_EST_EPS_MONTH_THOM" hidden="1">"c5208"</definedName>
    <definedName name="IQ_PERCENT_CHANGE_EST_EPS_WEEK" hidden="1">"c1783"</definedName>
    <definedName name="IQ_PERCENT_CHANGE_EST_EPS_WEEK_THOM" hidden="1">"c5207"</definedName>
    <definedName name="IQ_PERCENT_CHANGE_EST_FFO_12MONTHS" hidden="1">"c1828"</definedName>
    <definedName name="IQ_PERCENT_CHANGE_EST_FFO_12MONTHS_THOM" hidden="1">"c5248"</definedName>
    <definedName name="IQ_PERCENT_CHANGE_EST_FFO_18MONTHS" hidden="1">"c1829"</definedName>
    <definedName name="IQ_PERCENT_CHANGE_EST_FFO_18MONTHS_THOM" hidden="1">"c5249"</definedName>
    <definedName name="IQ_PERCENT_CHANGE_EST_FFO_3MONTHS" hidden="1">"c1825"</definedName>
    <definedName name="IQ_PERCENT_CHANGE_EST_FFO_3MONTHS_THOM" hidden="1">"c5245"</definedName>
    <definedName name="IQ_PERCENT_CHANGE_EST_FFO_6MONTHS" hidden="1">"c1826"</definedName>
    <definedName name="IQ_PERCENT_CHANGE_EST_FFO_6MONTHS_THOM" hidden="1">"c5246"</definedName>
    <definedName name="IQ_PERCENT_CHANGE_EST_FFO_9MONTHS" hidden="1">"c1827"</definedName>
    <definedName name="IQ_PERCENT_CHANGE_EST_FFO_9MONTHS_THOM" hidden="1">"c5247"</definedName>
    <definedName name="IQ_PERCENT_CHANGE_EST_FFO_DAY" hidden="1">"c1822"</definedName>
    <definedName name="IQ_PERCENT_CHANGE_EST_FFO_DAY_THOM" hidden="1">"c5243"</definedName>
    <definedName name="IQ_PERCENT_CHANGE_EST_FFO_MONTH" hidden="1">"c1824"</definedName>
    <definedName name="IQ_PERCENT_CHANGE_EST_FFO_MONTH_THOM" hidden="1">"c5244"</definedName>
    <definedName name="IQ_PERCENT_CHANGE_EST_FFO_WEEK" hidden="1">"c1823"</definedName>
    <definedName name="IQ_PERCENT_CHANGE_EST_FFO_WEEK_THOM" hidden="1">"c5274"</definedName>
    <definedName name="IQ_PERCENT_CHANGE_EST_PRICE_TARGET_12MONTHS" hidden="1">"c1844"</definedName>
    <definedName name="IQ_PERCENT_CHANGE_EST_PRICE_TARGET_12MONTHS_THOM" hidden="1">"c5262"</definedName>
    <definedName name="IQ_PERCENT_CHANGE_EST_PRICE_TARGET_18MONTHS" hidden="1">"c1845"</definedName>
    <definedName name="IQ_PERCENT_CHANGE_EST_PRICE_TARGET_18MONTHS_THOM" hidden="1">"c5263"</definedName>
    <definedName name="IQ_PERCENT_CHANGE_EST_PRICE_TARGET_3MONTHS" hidden="1">"c1841"</definedName>
    <definedName name="IQ_PERCENT_CHANGE_EST_PRICE_TARGET_3MONTHS_THOM" hidden="1">"c5259"</definedName>
    <definedName name="IQ_PERCENT_CHANGE_EST_PRICE_TARGET_6MONTHS" hidden="1">"c1842"</definedName>
    <definedName name="IQ_PERCENT_CHANGE_EST_PRICE_TARGET_6MONTHS_THOM" hidden="1">"c5260"</definedName>
    <definedName name="IQ_PERCENT_CHANGE_EST_PRICE_TARGET_9MONTHS" hidden="1">"c1843"</definedName>
    <definedName name="IQ_PERCENT_CHANGE_EST_PRICE_TARGET_9MONTHS_THOM" hidden="1">"c5261"</definedName>
    <definedName name="IQ_PERCENT_CHANGE_EST_PRICE_TARGET_DAY" hidden="1">"c1838"</definedName>
    <definedName name="IQ_PERCENT_CHANGE_EST_PRICE_TARGET_DAY_THOM" hidden="1">"c5257"</definedName>
    <definedName name="IQ_PERCENT_CHANGE_EST_PRICE_TARGET_MONTH" hidden="1">"c1840"</definedName>
    <definedName name="IQ_PERCENT_CHANGE_EST_PRICE_TARGET_MONTH_THOM" hidden="1">"c5258"</definedName>
    <definedName name="IQ_PERCENT_CHANGE_EST_PRICE_TARGET_WEEK" hidden="1">"c1839"</definedName>
    <definedName name="IQ_PERCENT_CHANGE_EST_PRICE_TARGET_WEEK_THOM" hidden="1">"c5276"</definedName>
    <definedName name="IQ_PERCENT_CHANGE_EST_RECO_12MONTHS" hidden="1">"c1836"</definedName>
    <definedName name="IQ_PERCENT_CHANGE_EST_RECO_12MONTHS_THOM" hidden="1">"c5255"</definedName>
    <definedName name="IQ_PERCENT_CHANGE_EST_RECO_18MONTHS" hidden="1">"c1837"</definedName>
    <definedName name="IQ_PERCENT_CHANGE_EST_RECO_18MONTHS_THOM" hidden="1">"c5256"</definedName>
    <definedName name="IQ_PERCENT_CHANGE_EST_RECO_3MONTHS" hidden="1">"c1833"</definedName>
    <definedName name="IQ_PERCENT_CHANGE_EST_RECO_3MONTHS_THOM" hidden="1">"c5252"</definedName>
    <definedName name="IQ_PERCENT_CHANGE_EST_RECO_6MONTHS" hidden="1">"c1834"</definedName>
    <definedName name="IQ_PERCENT_CHANGE_EST_RECO_6MONTHS_THOM" hidden="1">"c5253"</definedName>
    <definedName name="IQ_PERCENT_CHANGE_EST_RECO_9MONTHS" hidden="1">"c1835"</definedName>
    <definedName name="IQ_PERCENT_CHANGE_EST_RECO_9MONTHS_THOM" hidden="1">"c5254"</definedName>
    <definedName name="IQ_PERCENT_CHANGE_EST_RECO_DAY" hidden="1">"c1830"</definedName>
    <definedName name="IQ_PERCENT_CHANGE_EST_RECO_DAY_THOM" hidden="1">"c5250"</definedName>
    <definedName name="IQ_PERCENT_CHANGE_EST_RECO_MONTH" hidden="1">"c1832"</definedName>
    <definedName name="IQ_PERCENT_CHANGE_EST_RECO_MONTH_THOM" hidden="1">"c5251"</definedName>
    <definedName name="IQ_PERCENT_CHANGE_EST_RECO_WEEK" hidden="1">"c1831"</definedName>
    <definedName name="IQ_PERCENT_CHANGE_EST_RECO_WEEK_THOM" hidden="1">"c5275"</definedName>
    <definedName name="IQ_PERCENT_CHANGE_EST_REV_12MONTHS" hidden="1">"c1796"</definedName>
    <definedName name="IQ_PERCENT_CHANGE_EST_REV_12MONTHS_THOM" hidden="1">"c5220"</definedName>
    <definedName name="IQ_PERCENT_CHANGE_EST_REV_18MONTHS" hidden="1">"c1797"</definedName>
    <definedName name="IQ_PERCENT_CHANGE_EST_REV_18MONTHS_THOM" hidden="1">"c5221"</definedName>
    <definedName name="IQ_PERCENT_CHANGE_EST_REV_3MONTHS" hidden="1">"c1793"</definedName>
    <definedName name="IQ_PERCENT_CHANGE_EST_REV_3MONTHS_THOM" hidden="1">"c5217"</definedName>
    <definedName name="IQ_PERCENT_CHANGE_EST_REV_6MONTHS" hidden="1">"c1794"</definedName>
    <definedName name="IQ_PERCENT_CHANGE_EST_REV_6MONTHS_THOM" hidden="1">"c5218"</definedName>
    <definedName name="IQ_PERCENT_CHANGE_EST_REV_9MONTHS" hidden="1">"c1795"</definedName>
    <definedName name="IQ_PERCENT_CHANGE_EST_REV_9MONTHS_THOM" hidden="1">"c5219"</definedName>
    <definedName name="IQ_PERCENT_CHANGE_EST_REV_DAY" hidden="1">"c1790"</definedName>
    <definedName name="IQ_PERCENT_CHANGE_EST_REV_DAY_THOM" hidden="1">"c5214"</definedName>
    <definedName name="IQ_PERCENT_CHANGE_EST_REV_MONTH" hidden="1">"c1792"</definedName>
    <definedName name="IQ_PERCENT_CHANGE_EST_REV_MONTH_THOM" hidden="1">"c5216"</definedName>
    <definedName name="IQ_PERCENT_CHANGE_EST_REV_WEEK" hidden="1">"c1791"</definedName>
    <definedName name="IQ_PERCENT_CHANGE_EST_REV_WEEK_THOM" hidden="1">"c5215"</definedName>
    <definedName name="IQ_PERCENT_INSURED_FDIC" hidden="1">"c6374"</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EDGED_SECURITIES_FDIC" hidden="1">"c6401"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THOM" hidden="1">"c5279"</definedName>
    <definedName name="IQ_PRE_OPEN_COST" hidden="1">"c1040"</definedName>
    <definedName name="IQ_PRE_TAX_ACT_OR_EST_THOM" hidden="1">"c5305"</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INC_EST" hidden="1">"c1695"</definedName>
    <definedName name="IQ_PRETAX_INC_EST_THOM" hidden="1">"c5119"</definedName>
    <definedName name="IQ_PRETAX_INC_HIGH_EST" hidden="1">"c1697"</definedName>
    <definedName name="IQ_PRETAX_INC_HIGH_EST_THOM" hidden="1">"c5121"</definedName>
    <definedName name="IQ_PRETAX_INC_LOW_EST" hidden="1">"c1698"</definedName>
    <definedName name="IQ_PRETAX_INC_LOW_EST_THOM" hidden="1">"c5122"</definedName>
    <definedName name="IQ_PRETAX_INC_MEDIAN_EST" hidden="1">"c1696"</definedName>
    <definedName name="IQ_PRETAX_INC_MEDIAN_EST_THOM" hidden="1">"c5120"</definedName>
    <definedName name="IQ_PRETAX_INC_NUM_EST" hidden="1">"c1699"</definedName>
    <definedName name="IQ_PRETAX_INC_NUM_EST_THOM" hidden="1">"c5123"</definedName>
    <definedName name="IQ_PRETAX_INC_STDDEV_EST" hidden="1">"c1700"</definedName>
    <definedName name="IQ_PRETAX_INC_STDDEV_EST_THOM" hidden="1">"c5124"</definedName>
    <definedName name="IQ_PRETAX_RETURN_ASSETS_FDIC" hidden="1">"c6731"</definedName>
    <definedName name="IQ_PRICE_CFPS_FWD" hidden="1">"c2237"</definedName>
    <definedName name="IQ_PRICE_CFPS_FWD_THOM" hidden="1">"c4060"</definedName>
    <definedName name="IQ_PRICE_OVER_BVPS" hidden="1">"c1412"</definedName>
    <definedName name="IQ_PRICE_OVER_LTM_EPS" hidden="1">"c1413"</definedName>
    <definedName name="IQ_PRICE_TARGET" hidden="1">"c82"</definedName>
    <definedName name="IQ_PRICE_TARGET_REUT" hidden="1">"c3631"</definedName>
    <definedName name="IQ_PRICE_TARGET_THOM" hidden="1">"c3649"</definedName>
    <definedName name="IQ_PRICEDATE" hidden="1">"c1069"</definedName>
    <definedName name="IQ_PRICING_DATE" hidden="1">"c1613"</definedName>
    <definedName name="IQ_PRIMARY_EPS_TYPE" hidden="1">"c4498"</definedName>
    <definedName name="IQ_PRIMARY_INDUSTRY" hidden="1">"c1070"</definedName>
    <definedName name="IQ_PRINCIPAL_AMT" hidden="1">"c2157"</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SHARE_ACT_OR_EST" hidden="1">"c4508"</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ACT_OR_EST_THOM" hidden="1">"c5310"</definedName>
    <definedName name="IQ_RETURN_ASSETS_BANK" hidden="1">"c1114"</definedName>
    <definedName name="IQ_RETURN_ASSETS_BROK" hidden="1">"c1115"</definedName>
    <definedName name="IQ_RETURN_ASSETS_EST" hidden="1">"c3529"</definedName>
    <definedName name="IQ_RETURN_ASSETS_EST_THOM" hidden="1">"c4034"</definedName>
    <definedName name="IQ_RETURN_ASSETS_FDIC" hidden="1">"c6730"</definedName>
    <definedName name="IQ_RETURN_ASSETS_FS" hidden="1">"c1116"</definedName>
    <definedName name="IQ_RETURN_ASSETS_HIGH_EST" hidden="1">"c3530"</definedName>
    <definedName name="IQ_RETURN_ASSETS_HIGH_EST_THOM" hidden="1">"c4036"</definedName>
    <definedName name="IQ_RETURN_ASSETS_LOW_EST" hidden="1">"c3531"</definedName>
    <definedName name="IQ_RETURN_ASSETS_LOW_EST_THOM" hidden="1">"c4037"</definedName>
    <definedName name="IQ_RETURN_ASSETS_MEDIAN_EST" hidden="1">"c3532"</definedName>
    <definedName name="IQ_RETURN_ASSETS_MEDIAN_EST_THOM" hidden="1">"c4035"</definedName>
    <definedName name="IQ_RETURN_ASSETS_NUM_EST" hidden="1">"c3527"</definedName>
    <definedName name="IQ_RETURN_ASSETS_NUM_EST_THOM" hidden="1">"c4038"</definedName>
    <definedName name="IQ_RETURN_ASSETS_STDDEV_EST" hidden="1">"c3528"</definedName>
    <definedName name="IQ_RETURN_ASSETS_STDDEV_EST_THOM" hidden="1">"c4039"</definedName>
    <definedName name="IQ_RETURN_CAPITAL" hidden="1">"c1117"</definedName>
    <definedName name="IQ_RETURN_EQUITY" hidden="1">"c1118"</definedName>
    <definedName name="IQ_RETURN_EQUITY_ACT_OR_EST_THOM" hidden="1">"c5311"</definedName>
    <definedName name="IQ_RETURN_EQUITY_BANK" hidden="1">"c1119"</definedName>
    <definedName name="IQ_RETURN_EQUITY_BROK" hidden="1">"c1120"</definedName>
    <definedName name="IQ_RETURN_EQUITY_EST" hidden="1">"c3535"</definedName>
    <definedName name="IQ_RETURN_EQUITY_EST_THOM" hidden="1">"c5479"</definedName>
    <definedName name="IQ_RETURN_EQUITY_FDIC" hidden="1">"c6732"</definedName>
    <definedName name="IQ_RETURN_EQUITY_FS" hidden="1">"c1121"</definedName>
    <definedName name="IQ_RETURN_EQUITY_HIGH_EST" hidden="1">"c3536"</definedName>
    <definedName name="IQ_RETURN_EQUITY_HIGH_EST_THOM" hidden="1">"c5283"</definedName>
    <definedName name="IQ_RETURN_EQUITY_LOW_EST" hidden="1">"c3537"</definedName>
    <definedName name="IQ_RETURN_EQUITY_LOW_EST_THOM" hidden="1">"c5284"</definedName>
    <definedName name="IQ_RETURN_EQUITY_MEDIAN_EST" hidden="1">"c3538"</definedName>
    <definedName name="IQ_RETURN_EQUITY_MEDIAN_EST_THOM" hidden="1">"c5282"</definedName>
    <definedName name="IQ_RETURN_EQUITY_NUM_EST" hidden="1">"c3533"</definedName>
    <definedName name="IQ_RETURN_EQUITY_NUM_EST_THOM" hidden="1">"c5285"</definedName>
    <definedName name="IQ_RETURN_EQUITY_STDDEV_EST" hidden="1">"c3534"</definedName>
    <definedName name="IQ_RETURN_EQUITY_STDDEV_EST_THOM" hidden="1">"c5286"</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STDDEV_EST_THOM" hidden="1">"c3657"</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_THOM" hidden="1">"c5299"</definedName>
    <definedName name="IQ_REVENUE_EST" hidden="1">"c1126"</definedName>
    <definedName name="IQ_REVENUE_EST_REUT" hidden="1">"c3634"</definedName>
    <definedName name="IQ_REVENUE_EST_THOM" hidden="1">"c3652"</definedName>
    <definedName name="IQ_REVENUE_HIGH_EST" hidden="1">"c1127"</definedName>
    <definedName name="IQ_REVENUE_HIGH_EST_REUT" hidden="1">"c3636"</definedName>
    <definedName name="IQ_REVENUE_HIGH_EST_THOM" hidden="1">"c3654"</definedName>
    <definedName name="IQ_REVENUE_LOW_EST" hidden="1">"c1128"</definedName>
    <definedName name="IQ_REVENUE_LOW_EST_REUT" hidden="1">"c3637"</definedName>
    <definedName name="IQ_REVENUE_LOW_EST_THOM" hidden="1">"c3655"</definedName>
    <definedName name="IQ_REVENUE_MEDIAN_EST" hidden="1">"c1662"</definedName>
    <definedName name="IQ_REVENUE_MEDIAN_EST_REUT" hidden="1">"c3635"</definedName>
    <definedName name="IQ_REVENUE_MEDIAN_EST_THOM" hidden="1">"c3653"</definedName>
    <definedName name="IQ_REVENUE_NUM_EST" hidden="1">"c1129"</definedName>
    <definedName name="IQ_REVENUE_NUM_EST_REUT" hidden="1">"c3638"</definedName>
    <definedName name="IQ_REVENUE_NUM_EST_THOM" hidden="1">"c3656"</definedName>
    <definedName name="IQ_REVISION_DATE_" hidden="1">39752.4561689815</definedName>
    <definedName name="IQ_RISK_ADJ_BANK_ASSETS" hidden="1">"c2670"</definedName>
    <definedName name="IQ_RISK_WEIGHTED_ASSETS_FDIC" hidden="1">"c6370"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REUT" hidden="1">"c5319"</definedName>
    <definedName name="IQ_TARGET_PRICE_NUM_THOM" hidden="1">"c5098"</definedName>
    <definedName name="IQ_TARGET_PRICE_STDDEV" hidden="1">"c1654"</definedName>
    <definedName name="IQ_TARGET_PRICE_STDDEV_REUT" hidden="1">"c5320"</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THOM" hidden="1">"c4061"</definedName>
    <definedName name="IQ_TEV_EBITDA" hidden="1">"c1222"</definedName>
    <definedName name="IQ_TEV_EBITDA_AVG" hidden="1">"c1223"</definedName>
    <definedName name="IQ_TEV_EBITDA_FWD" hidden="1">"c1224"</definedName>
    <definedName name="IQ_TEV_EBITDA_FWD_REUT" hidden="1">"c4050"</definedName>
    <definedName name="IQ_TEV_EBITDA_FWD_THOM" hidden="1">"c4057"</definedName>
    <definedName name="IQ_TEV_EMPLOYEE_AVG" hidden="1">"c1225"</definedName>
    <definedName name="IQ_TEV_EST" hidden="1">"c4526"</definedName>
    <definedName name="IQ_TEV_EST_THOM" hidden="1">"c5529"</definedName>
    <definedName name="IQ_TEV_HIGH_EST" hidden="1">"c4527"</definedName>
    <definedName name="IQ_TEV_HIGH_EST_THOM" hidden="1">"c5530"</definedName>
    <definedName name="IQ_TEV_LOW_EST" hidden="1">"c4528"</definedName>
    <definedName name="IQ_TEV_LOW_EST_THOM" hidden="1">"c5531"</definedName>
    <definedName name="IQ_TEV_MEDIAN_EST" hidden="1">"c4529"</definedName>
    <definedName name="IQ_TEV_MEDIAN_EST_THOM" hidden="1">"c5532"</definedName>
    <definedName name="IQ_TEV_NUM_EST" hidden="1">"c4530"</definedName>
    <definedName name="IQ_TEV_NUM_EST_THOM" hidden="1">"c5533"</definedName>
    <definedName name="IQ_TEV_STDDEV_EST" hidden="1">"c4531"</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TOTAL_REV_FWD_THOM" hidden="1">"c4058"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COVERIES_FDIC" hidden="1">"c6622"</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UTI" hidden="1">"c1308"</definedName>
    <definedName name="IQ_TOTAL_REVENUE" hidden="1">"c1436"</definedName>
    <definedName name="IQ_TOTAL_RISK_BASED_CAPITAL_RATIO_FDIC" hidden="1">"c6747"</definedName>
    <definedName name="IQ_TOTAL_SECURITIES_FDIC" hidden="1">"c6306"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RI24" hidden="1">"$I$25:$I$39"</definedName>
    <definedName name="IQRJ24" hidden="1">"$J$25:$J$41"</definedName>
    <definedName name="IQRK24" hidden="1">"$K$25:$K$41"</definedName>
    <definedName name="IQRL24" hidden="1">"$L$25:$L$41"</definedName>
    <definedName name="kurs" localSheetId="0">'[19]--CASH--'!$F$3</definedName>
    <definedName name="kurs">'[20]--CASH--'!$F$3</definedName>
    <definedName name="kurs_1" localSheetId="0">'[21]--CASH--'!$F$3</definedName>
    <definedName name="kurs_1">'[22]--CASH--'!$F$3</definedName>
    <definedName name="kursUSD" localSheetId="0">'[23]--CASH--'!$F$3</definedName>
    <definedName name="kursUSD">'[24]--CASH--'!$F$3</definedName>
    <definedName name="lang" localSheetId="0">[25]Params!$B$2</definedName>
    <definedName name="lang">[26]Params!$B$2</definedName>
    <definedName name="lang1" localSheetId="0">[27]Params!$B$2</definedName>
    <definedName name="lang1">[28]Params!$B$2</definedName>
    <definedName name="lst_group_cos" localSheetId="0">#REF!</definedName>
    <definedName name="lst_group_cos">#REF!</definedName>
    <definedName name="lst_segments_names" localSheetId="0">#REF!</definedName>
    <definedName name="lst_segments_names">#REF!</definedName>
    <definedName name="NameOfPeriod" localSheetId="0">[13]Assumptions!$J$11:$X$11</definedName>
    <definedName name="NameOfPeriod">[14]Assumptions!$J$11:$X$11</definedName>
    <definedName name="NPKT" localSheetId="0">#REF!</definedName>
    <definedName name="NPKT">#REF!</definedName>
    <definedName name="OtherExpenses" localSheetId="0">[13]Assumptions!$J$231:$X$231</definedName>
    <definedName name="OtherExpenses">[14]Assumptions!$J$231:$X$231</definedName>
    <definedName name="OtherIncome" localSheetId="0">[13]Assumptions!$J$217:$X$217</definedName>
    <definedName name="OtherIncome">[14]Assumptions!$J$217:$X$217</definedName>
    <definedName name="Page_PL" localSheetId="0">#REF!</definedName>
    <definedName name="Page_PL">#REF!</definedName>
    <definedName name="Payables" localSheetId="0">'[17]Company name'!$C$2940:$C$2947</definedName>
    <definedName name="Payables">'[18]Company name'!$C$2940:$C$2947</definedName>
    <definedName name="per_finish_date" localSheetId="0">#REF!</definedName>
    <definedName name="per_finish_date">#REF!</definedName>
    <definedName name="per_finish_date_2" localSheetId="0">#REF!</definedName>
    <definedName name="per_finish_date_2">#REF!</definedName>
    <definedName name="per_finish_date_3" localSheetId="0">#REF!</definedName>
    <definedName name="per_finish_date_3">#REF!</definedName>
    <definedName name="per_finish_date_5" localSheetId="0">#REF!</definedName>
    <definedName name="per_finish_date_5">#REF!</definedName>
    <definedName name="per_finish_date_6" localSheetId="0">#REF!</definedName>
    <definedName name="per_finish_date_6">#REF!</definedName>
    <definedName name="per_start_date" localSheetId="0">#REF!</definedName>
    <definedName name="per_start_date">#REF!</definedName>
    <definedName name="per_start_date_2" localSheetId="0">#REF!</definedName>
    <definedName name="per_start_date_2">#REF!</definedName>
    <definedName name="per_start_date_3" localSheetId="0">#REF!</definedName>
    <definedName name="per_start_date_3">#REF!</definedName>
    <definedName name="per_start_date_5" localSheetId="0">#REF!</definedName>
    <definedName name="per_start_date_5">#REF!</definedName>
    <definedName name="per_start_date_6" localSheetId="0">#REF!</definedName>
    <definedName name="per_start_date_6">#REF!</definedName>
    <definedName name="period" localSheetId="0">#REF!</definedName>
    <definedName name="period">#REF!</definedName>
    <definedName name="period_2" localSheetId="0">#REF!</definedName>
    <definedName name="period_2">#REF!</definedName>
    <definedName name="period_3" localSheetId="0">#REF!</definedName>
    <definedName name="period_3">#REF!</definedName>
    <definedName name="period_5" localSheetId="0">#REF!</definedName>
    <definedName name="period_5">#REF!</definedName>
    <definedName name="period_6" localSheetId="0">#REF!</definedName>
    <definedName name="period_6">#REF!</definedName>
    <definedName name="PGK">[29]Params!$B$4</definedName>
    <definedName name="PL" localSheetId="0">#REF!</definedName>
    <definedName name="PL">#REF!</definedName>
    <definedName name="PPEGroup" localSheetId="0">'[17]Company name'!$E$1620:$K$1620</definedName>
    <definedName name="PPEGroup">'[18]Company name'!$E$1620:$K$1620</definedName>
    <definedName name="prev_period" localSheetId="0">#REF!</definedName>
    <definedName name="prev_period">#REF!</definedName>
    <definedName name="prev_period_2" localSheetId="0">#REF!</definedName>
    <definedName name="prev_period_2">#REF!</definedName>
    <definedName name="prev_period_3" localSheetId="0">#REF!</definedName>
    <definedName name="prev_period_3">#REF!</definedName>
    <definedName name="prev_period_5" localSheetId="0">#REF!</definedName>
    <definedName name="prev_period_5">#REF!</definedName>
    <definedName name="prev_period_6" localSheetId="0">#REF!</definedName>
    <definedName name="prev_period_6">#REF!</definedName>
    <definedName name="ProjectName" localSheetId="0">{"Client Name or Project Name"}</definedName>
    <definedName name="ProjectName">{"Client Name or Project Name"}</definedName>
    <definedName name="PutOptionResult" localSheetId="0">[13]Assumptions!$J$262:$X$262</definedName>
    <definedName name="PutOptionResult">[14]Assumptions!$J$262:$X$262</definedName>
    <definedName name="r_cos_names" localSheetId="0">#REF!</definedName>
    <definedName name="r_cos_names">#REF!</definedName>
    <definedName name="r_cos_names_2" localSheetId="0">#REF!</definedName>
    <definedName name="r_cos_names_2">#REF!</definedName>
    <definedName name="r_cos_names_3" localSheetId="0">#REF!</definedName>
    <definedName name="r_cos_names_3">#REF!</definedName>
    <definedName name="r_cos_names_5" localSheetId="0">#REF!</definedName>
    <definedName name="r_cos_names_5">#REF!</definedName>
    <definedName name="r_cos_names_6" localSheetId="0">#REF!</definedName>
    <definedName name="r_cos_names_6">#REF!</definedName>
    <definedName name="r_cr_risk" localSheetId="0">#REF!</definedName>
    <definedName name="r_cr_risk">#REF!</definedName>
    <definedName name="r_cr_risk_2" localSheetId="0">#REF!</definedName>
    <definedName name="r_cr_risk_2">#REF!</definedName>
    <definedName name="r_cr_risk_3" localSheetId="0">#REF!</definedName>
    <definedName name="r_cr_risk_3">#REF!</definedName>
    <definedName name="r_cr_risk_5" localSheetId="0">#REF!</definedName>
    <definedName name="r_cr_risk_5">#REF!</definedName>
    <definedName name="r_cr_risk_6" localSheetId="0">#REF!</definedName>
    <definedName name="r_cr_risk_6">#REF!</definedName>
    <definedName name="r_expenses_names" localSheetId="0">#REF!</definedName>
    <definedName name="r_expenses_names">#REF!</definedName>
    <definedName name="r_expenses_names_2" localSheetId="0">#REF!</definedName>
    <definedName name="r_expenses_names_2">#REF!</definedName>
    <definedName name="r_expenses_names_3" localSheetId="0">#REF!</definedName>
    <definedName name="r_expenses_names_3">#REF!</definedName>
    <definedName name="r_expenses_names_5" localSheetId="0">#REF!</definedName>
    <definedName name="r_expenses_names_5">#REF!</definedName>
    <definedName name="r_expenses_names_6" localSheetId="0">#REF!</definedName>
    <definedName name="r_expenses_names_6">#REF!</definedName>
    <definedName name="r_mat_an_list_names" localSheetId="0">#REF!</definedName>
    <definedName name="r_mat_an_list_names">#REF!</definedName>
    <definedName name="r_mat_an_list_names_2" localSheetId="0">#REF!</definedName>
    <definedName name="r_mat_an_list_names_2">#REF!</definedName>
    <definedName name="r_mat_an_list_names_3" localSheetId="0">#REF!</definedName>
    <definedName name="r_mat_an_list_names_3">#REF!</definedName>
    <definedName name="r_mat_an_list_names_5" localSheetId="0">#REF!</definedName>
    <definedName name="r_mat_an_list_names_5">#REF!</definedName>
    <definedName name="r_mat_an_list_names_6" localSheetId="0">#REF!</definedName>
    <definedName name="r_mat_an_list_names_6">#REF!</definedName>
    <definedName name="r_rp_list" localSheetId="0">#REF!</definedName>
    <definedName name="r_rp_list">#REF!</definedName>
    <definedName name="r_rp_list_names" localSheetId="0">#REF!</definedName>
    <definedName name="r_rp_list_names">#REF!</definedName>
    <definedName name="r_sales_names" localSheetId="0">#REF!</definedName>
    <definedName name="r_sales_names">#REF!</definedName>
    <definedName name="r_sales_names_2" localSheetId="0">#REF!</definedName>
    <definedName name="r_sales_names_2">#REF!</definedName>
    <definedName name="r_sales_names_3" localSheetId="0">#REF!</definedName>
    <definedName name="r_sales_names_3">#REF!</definedName>
    <definedName name="r_sales_names_5" localSheetId="0">#REF!</definedName>
    <definedName name="r_sales_names_5">#REF!</definedName>
    <definedName name="r_sales_names_6" localSheetId="0">#REF!</definedName>
    <definedName name="r_sales_names_6">#REF!</definedName>
    <definedName name="Rate" localSheetId="0">#REF!</definedName>
    <definedName name="Rate">#REF!</definedName>
    <definedName name="rate_rub" localSheetId="0">#REF!</definedName>
    <definedName name="rate_rub">#REF!</definedName>
    <definedName name="RateEU_USD" localSheetId="0">'[30]подробно+GTI'!#REF!</definedName>
    <definedName name="RateEU_USD">'[31]подробно+GTI'!#REF!</definedName>
    <definedName name="RateRUB" localSheetId="0">#REF!</definedName>
    <definedName name="RateRUB">#REF!</definedName>
    <definedName name="Receivables" localSheetId="0">'[17]Company name'!$C$2282:$C$2289</definedName>
    <definedName name="Receivables">'[18]Company name'!$C$2282:$C$2289</definedName>
    <definedName name="Revenue" localSheetId="0">[13]Revenue!$L$22:$X$22</definedName>
    <definedName name="Revenue">[14]Revenue!$L$22:$X$22</definedName>
    <definedName name="Royalty" localSheetId="0">[13]Assumptions!$J$200:$X$200</definedName>
    <definedName name="Royalty">[14]Assumptions!$J$200:$X$200</definedName>
    <definedName name="RPlist" localSheetId="0">'[17]Company name'!$C$3165:$C$3214</definedName>
    <definedName name="RPlist">'[18]Company name'!$C$3165:$C$3214</definedName>
    <definedName name="rub20070106" localSheetId="0">[5]Rates!$B$3</definedName>
    <definedName name="rub20070106">[6]Rates!$B$3</definedName>
    <definedName name="rub20070109" localSheetId="0">[32]Rates!$B$3</definedName>
    <definedName name="rub20070109">[33]Rates!$B$3</definedName>
    <definedName name="rub20080106" localSheetId="0">[5]Rates!$B$7</definedName>
    <definedName name="rub20080106">[6]Rates!$B$7</definedName>
    <definedName name="rub20080112" localSheetId="0">#REF!</definedName>
    <definedName name="rub20080112">#REF!</definedName>
    <definedName name="rub20090103" localSheetId="0">[3]fx!$B$14</definedName>
    <definedName name="rub20090103">[4]fx!$B$14</definedName>
    <definedName name="Sales" localSheetId="0">'[17]Company name'!$C$1239:$C$1244</definedName>
    <definedName name="Sales">'[18]Company name'!$C$1239:$C$1244</definedName>
    <definedName name="Segments" localSheetId="0">'[17]Company name'!$E$1026:$K$1026</definedName>
    <definedName name="Segments">'[18]Company name'!$E$1026:$K$1026</definedName>
    <definedName name="SMExpenses" localSheetId="0">[13]SGA!$L$17:$X$17</definedName>
    <definedName name="SMExpenses">[14]SGA!$L$17:$X$17</definedName>
    <definedName name="SWAPResult" localSheetId="0">[13]Assumptions!$J$242:$X$242</definedName>
    <definedName name="SWAPResult">[14]Assumptions!$J$242:$X$242</definedName>
    <definedName name="Terms" localSheetId="0">#REF!</definedName>
    <definedName name="Terms">#REF!</definedName>
    <definedName name="Terms1" localSheetId="0">#REF!</definedName>
    <definedName name="Terms1">#REF!</definedName>
    <definedName name="Terms2" localSheetId="0">#REF!</definedName>
    <definedName name="Terms2">#REF!</definedName>
    <definedName name="TNPK" localSheetId="0">#REF!</definedName>
    <definedName name="TNPK">#REF!</definedName>
    <definedName name="Total" localSheetId="0">#REF!</definedName>
    <definedName name="Total">#REF!</definedName>
    <definedName name="uah20080112" localSheetId="0">#REF!</definedName>
    <definedName name="uah20080112">#REF!</definedName>
    <definedName name="uah20090103" localSheetId="0">[3]fx!$D$14</definedName>
    <definedName name="uah20090103">[4]fx!$D$14</definedName>
    <definedName name="wrn.SVERKA." localSheetId="0" hidden="1">{#N/A,#N/A,FALSE,"REC";#N/A,#N/A,FALSE,"ASSETS";#N/A,#N/A,FALSE,"LIABILITIES";#N/A,#N/A,FALSE,"P&amp;L";#N/A,#N/A,FALSE,"FUNDS";#N/A,#N/A,FALSE,"CASH";#N/A,#N/A,FALSE,"1,2";#N/A,#N/A,FALSE,"3";#N/A,#N/A,FALSE,"4";#N/A,#N/A,FALSE,"5,6,7";#N/A,#N/A,FALSE,"8,9"}</definedName>
    <definedName name="wrn.SVERKA." hidden="1">{#N/A,#N/A,FALSE,"REC";#N/A,#N/A,FALSE,"ASSETS";#N/A,#N/A,FALSE,"LIABILITIES";#N/A,#N/A,FALSE,"P&amp;L";#N/A,#N/A,FALSE,"FUNDS";#N/A,#N/A,FALSE,"CASH";#N/A,#N/A,FALSE,"1,2";#N/A,#N/A,FALSE,"3";#N/A,#N/A,FALSE,"4";#N/A,#N/A,FALSE,"5,6,7";#N/A,#N/A,FALSE,"8,9"}</definedName>
    <definedName name="wrn.sverka1" localSheetId="0" hidden="1">{#N/A,#N/A,FALSE,"REC";#N/A,#N/A,FALSE,"ASSETS";#N/A,#N/A,FALSE,"LIABILITIES";#N/A,#N/A,FALSE,"P&amp;L";#N/A,#N/A,FALSE,"FUNDS";#N/A,#N/A,FALSE,"CASH";#N/A,#N/A,FALSE,"1,2";#N/A,#N/A,FALSE,"3";#N/A,#N/A,FALSE,"4";#N/A,#N/A,FALSE,"5,6,7";#N/A,#N/A,FALSE,"8,9"}</definedName>
    <definedName name="wrn.sverka1" hidden="1">{#N/A,#N/A,FALSE,"REC";#N/A,#N/A,FALSE,"ASSETS";#N/A,#N/A,FALSE,"LIABILITIES";#N/A,#N/A,FALSE,"P&amp;L";#N/A,#N/A,FALSE,"FUNDS";#N/A,#N/A,FALSE,"CASH";#N/A,#N/A,FALSE,"1,2";#N/A,#N/A,FALSE,"3";#N/A,#N/A,FALSE,"4";#N/A,#N/A,FALSE,"5,6,7";#N/A,#N/A,FALSE,"8,9"}</definedName>
    <definedName name="Z_067235BE_F88E_4CEA_9BCF_DCF012A03735_.wvu.PrintArea" localSheetId="0" hidden="1">'GLTR FY2021'!$B$1:$G$266</definedName>
    <definedName name="Z_2E8A0B60_17BD_4ECB_942F_467B33470F06_.wvu.PrintArea" localSheetId="0" hidden="1">'GLTR FY2021'!$B$1:$G$256</definedName>
    <definedName name="Z_33F66AFD_3554_4F3B_8C2E_1A61BA4990D1_.wvu.PrintArea" localSheetId="0" hidden="1">'GLTR FY2021'!$B$1:$G$266</definedName>
    <definedName name="Z_36664A78_D6B0_402C_AF47_74A3F105412B_.wvu.PrintArea" localSheetId="0" hidden="1">'GLTR FY2021'!$B$1:$G$256</definedName>
    <definedName name="Z_39C0808E_4619_474B_B70A_FB50C9E7C2CC_.wvu.PrintArea" localSheetId="0" hidden="1">'GLTR FY2021'!$B$1:$F$207</definedName>
    <definedName name="_xlnm.Database" localSheetId="0">#REF!</definedName>
    <definedName name="_xlnm.Database">#REF!</definedName>
    <definedName name="База_данных1" localSheetId="0">#REF!</definedName>
    <definedName name="База_данных1">#REF!</definedName>
    <definedName name="Валюта" localSheetId="0">[34]Справочники!$C$3:$C$11</definedName>
    <definedName name="Валюта">[35]Справочники!$C$3:$C$11</definedName>
    <definedName name="Вариант_условий_финансирования" localSheetId="0">[36]Исход!$C$140</definedName>
    <definedName name="Вариант_условий_финансирования">[37]Исход!$C$140</definedName>
    <definedName name="Вариант_финансирования" localSheetId="0">[36]Исход!$C$132</definedName>
    <definedName name="Вариант_финансирования">[37]Исход!$C$132</definedName>
    <definedName name="Компании" localSheetId="0">[9]Свод!$N$3:$N$14</definedName>
    <definedName name="Компании">[10]Свод!$N$3:$N$14</definedName>
    <definedName name="Курс" localSheetId="0">[36]Исход!$D$20</definedName>
    <definedName name="Курс">[37]Исход!$D$20</definedName>
    <definedName name="курс_конец" localSheetId="0">[38]аналитика!#REF!</definedName>
    <definedName name="курс_конец">[39]аналитика!#REF!</definedName>
    <definedName name="курс_начало" localSheetId="0">[38]аналитика!#REF!</definedName>
    <definedName name="курс_начало">[39]аналитика!#REF!</definedName>
    <definedName name="_xlnm.Print_Area" localSheetId="0">'GLTR FY2021'!$B$1:$F$266</definedName>
    <definedName name="ставка" localSheetId="0">[9]Свод!$G$3:$G$4</definedName>
    <definedName name="ставка">[10]Свод!$G$3:$G$4</definedName>
    <definedName name="Тип_займов_выданных" localSheetId="0">[34]Справочники!$I$3:$I$10</definedName>
    <definedName name="Тип_займов_выданных">[35]Справочники!$I$3:$I$10</definedName>
    <definedName name="Тип_заимствования" localSheetId="0">[34]Справочники!$E$3:$E$12</definedName>
    <definedName name="Тип_заимствования">[35]Справочники!$E$3:$E$12</definedName>
    <definedName name="Тип_плав_ставки" localSheetId="0">[9]Свод!$P$3:$P$15</definedName>
    <definedName name="Тип_плав_ставки">[10]Свод!$P$3:$P$15</definedName>
    <definedName name="ТипВекселя" localSheetId="0">[9]Свод!$T$3:$T$5</definedName>
    <definedName name="ТипВекселя">[10]Свод!$T$3:$T$5</definedName>
    <definedName name="ТипСчета" localSheetId="0">[9]Свод!$R$3:$R$5</definedName>
    <definedName name="ТипСчета">[10]Свод!$R$3:$R$5</definedName>
    <definedName name="Финансовая_группа" localSheetId="0">[9]Свод!$L$2:$L$35</definedName>
    <definedName name="Финансовая_группа">[10]Свод!$L$2:$L$35</definedName>
    <definedName name="ФинГруппа" localSheetId="0">[9]Свод!$L$3:$L$35</definedName>
    <definedName name="ФинГруппа">[10]Свод!$L$3:$L$35</definedName>
    <definedName name="Холдинг" localSheetId="0">[40]Справочники!$S$2:$S$6</definedName>
    <definedName name="Холдинг">[41]Справочники!$S$2:$S$6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12" i="1" l="1"/>
  <c r="F212" i="1" s="1"/>
  <c r="E205" i="1"/>
  <c r="F205" i="1" s="1"/>
  <c r="F204" i="1"/>
  <c r="E204" i="1"/>
  <c r="D206" i="1"/>
  <c r="E203" i="1"/>
  <c r="F203" i="1" s="1"/>
  <c r="E202" i="1"/>
  <c r="F202" i="1" s="1"/>
  <c r="E196" i="1"/>
  <c r="F196" i="1" s="1"/>
  <c r="E190" i="1"/>
  <c r="F190" i="1" s="1"/>
  <c r="E184" i="1"/>
  <c r="F184" i="1" s="1"/>
  <c r="D180" i="1"/>
  <c r="E183" i="1"/>
  <c r="F183" i="1" s="1"/>
  <c r="E182" i="1"/>
  <c r="F182" i="1" s="1"/>
  <c r="E181" i="1"/>
  <c r="F181" i="1" s="1"/>
  <c r="E179" i="1"/>
  <c r="F179" i="1" s="1"/>
  <c r="E178" i="1"/>
  <c r="F178" i="1" s="1"/>
  <c r="D174" i="1"/>
  <c r="C174" i="1"/>
  <c r="E176" i="1"/>
  <c r="F176" i="1" s="1"/>
  <c r="E175" i="1"/>
  <c r="F175" i="1" s="1"/>
  <c r="E170" i="1"/>
  <c r="F170" i="1" s="1"/>
  <c r="D166" i="1"/>
  <c r="C166" i="1"/>
  <c r="E166" i="1" s="1"/>
  <c r="F166" i="1" s="1"/>
  <c r="E168" i="1"/>
  <c r="F168" i="1" s="1"/>
  <c r="E167" i="1"/>
  <c r="F167" i="1" s="1"/>
  <c r="E165" i="1"/>
  <c r="F165" i="1" s="1"/>
  <c r="E164" i="1"/>
  <c r="F164" i="1" s="1"/>
  <c r="D160" i="1"/>
  <c r="C160" i="1"/>
  <c r="E162" i="1"/>
  <c r="F162" i="1" s="1"/>
  <c r="E161" i="1"/>
  <c r="F161" i="1" s="1"/>
  <c r="E152" i="1"/>
  <c r="F152" i="1" s="1"/>
  <c r="E121" i="1"/>
  <c r="F121" i="1" s="1"/>
  <c r="E120" i="1"/>
  <c r="F120" i="1" s="1"/>
  <c r="E119" i="1"/>
  <c r="F119" i="1" s="1"/>
  <c r="E118" i="1"/>
  <c r="F118" i="1" s="1"/>
  <c r="E117" i="1"/>
  <c r="F117" i="1" s="1"/>
  <c r="D116" i="1"/>
  <c r="C116" i="1"/>
  <c r="C124" i="1" s="1"/>
  <c r="C131" i="1" s="1"/>
  <c r="E113" i="1"/>
  <c r="F113" i="1" s="1"/>
  <c r="E111" i="1"/>
  <c r="F111" i="1" s="1"/>
  <c r="E110" i="1"/>
  <c r="F110" i="1" s="1"/>
  <c r="E109" i="1"/>
  <c r="F109" i="1" s="1"/>
  <c r="E108" i="1"/>
  <c r="F108" i="1" s="1"/>
  <c r="E105" i="1"/>
  <c r="F105" i="1" s="1"/>
  <c r="E104" i="1"/>
  <c r="F104" i="1" s="1"/>
  <c r="E103" i="1"/>
  <c r="F103" i="1" s="1"/>
  <c r="E102" i="1"/>
  <c r="F102" i="1" s="1"/>
  <c r="E98" i="1"/>
  <c r="F98" i="1" s="1"/>
  <c r="D99" i="1"/>
  <c r="E97" i="1"/>
  <c r="F97" i="1" s="1"/>
  <c r="E96" i="1"/>
  <c r="F96" i="1" s="1"/>
  <c r="E95" i="1"/>
  <c r="F95" i="1" s="1"/>
  <c r="E91" i="1"/>
  <c r="F91" i="1" s="1"/>
  <c r="E90" i="1"/>
  <c r="F90" i="1" s="1"/>
  <c r="D87" i="1"/>
  <c r="E89" i="1"/>
  <c r="F89" i="1" s="1"/>
  <c r="E88" i="1"/>
  <c r="F88" i="1" s="1"/>
  <c r="C87" i="1"/>
  <c r="E87" i="1" s="1"/>
  <c r="F87" i="1" s="1"/>
  <c r="E86" i="1"/>
  <c r="F86" i="1" s="1"/>
  <c r="E85" i="1"/>
  <c r="F85" i="1" s="1"/>
  <c r="E84" i="1"/>
  <c r="F84" i="1" s="1"/>
  <c r="D81" i="1"/>
  <c r="E83" i="1"/>
  <c r="F83" i="1" s="1"/>
  <c r="E82" i="1"/>
  <c r="F82" i="1" s="1"/>
  <c r="C81" i="1"/>
  <c r="E69" i="1"/>
  <c r="F69" i="1" s="1"/>
  <c r="E68" i="1"/>
  <c r="F68" i="1" s="1"/>
  <c r="E67" i="1"/>
  <c r="F67" i="1" s="1"/>
  <c r="E66" i="1"/>
  <c r="F66" i="1" s="1"/>
  <c r="D65" i="1"/>
  <c r="C65" i="1"/>
  <c r="E64" i="1"/>
  <c r="F64" i="1" s="1"/>
  <c r="E63" i="1"/>
  <c r="F63" i="1" s="1"/>
  <c r="E62" i="1"/>
  <c r="F62" i="1" s="1"/>
  <c r="E61" i="1"/>
  <c r="F61" i="1" s="1"/>
  <c r="E60" i="1"/>
  <c r="F60" i="1" s="1"/>
  <c r="D59" i="1"/>
  <c r="C59" i="1"/>
  <c r="E59" i="1" s="1"/>
  <c r="F59" i="1" s="1"/>
  <c r="D31" i="1"/>
  <c r="C31" i="1"/>
  <c r="E31" i="1" s="1"/>
  <c r="F31" i="1" s="1"/>
  <c r="E24" i="1"/>
  <c r="F24" i="1" s="1"/>
  <c r="E23" i="1"/>
  <c r="F23" i="1" s="1"/>
  <c r="E22" i="1"/>
  <c r="F22" i="1" s="1"/>
  <c r="D25" i="1"/>
  <c r="C25" i="1"/>
  <c r="E20" i="1"/>
  <c r="F20" i="1" s="1"/>
  <c r="D34" i="1"/>
  <c r="C34" i="1"/>
  <c r="D33" i="1"/>
  <c r="C33" i="1"/>
  <c r="D32" i="1"/>
  <c r="E13" i="1"/>
  <c r="F13" i="1" s="1"/>
  <c r="E12" i="1"/>
  <c r="F12" i="1" s="1"/>
  <c r="E11" i="1"/>
  <c r="F11" i="1" s="1"/>
  <c r="D29" i="1"/>
  <c r="C29" i="1"/>
  <c r="C129" i="1" l="1"/>
  <c r="C130" i="1"/>
  <c r="C171" i="1"/>
  <c r="E160" i="1"/>
  <c r="F160" i="1" s="1"/>
  <c r="E33" i="1"/>
  <c r="F33" i="1" s="1"/>
  <c r="C128" i="1"/>
  <c r="C132" i="1"/>
  <c r="D92" i="1"/>
  <c r="E29" i="1"/>
  <c r="F29" i="1" s="1"/>
  <c r="D171" i="1"/>
  <c r="D130" i="1"/>
  <c r="E34" i="1"/>
  <c r="F34" i="1" s="1"/>
  <c r="E25" i="1"/>
  <c r="F25" i="1" s="1"/>
  <c r="C92" i="1"/>
  <c r="E81" i="1"/>
  <c r="F81" i="1" s="1"/>
  <c r="D78" i="1"/>
  <c r="E174" i="1"/>
  <c r="F174" i="1" s="1"/>
  <c r="D185" i="1"/>
  <c r="E21" i="1"/>
  <c r="F21" i="1" s="1"/>
  <c r="E122" i="1"/>
  <c r="F122" i="1" s="1"/>
  <c r="E163" i="1"/>
  <c r="F163" i="1" s="1"/>
  <c r="E15" i="1"/>
  <c r="F15" i="1" s="1"/>
  <c r="C127" i="1"/>
  <c r="E177" i="1"/>
  <c r="F177" i="1" s="1"/>
  <c r="E65" i="1"/>
  <c r="F65" i="1" s="1"/>
  <c r="E123" i="1"/>
  <c r="F123" i="1" s="1"/>
  <c r="D124" i="1"/>
  <c r="C16" i="1"/>
  <c r="C206" i="1"/>
  <c r="E10" i="1"/>
  <c r="F10" i="1" s="1"/>
  <c r="D30" i="1"/>
  <c r="D35" i="1" s="1"/>
  <c r="E116" i="1"/>
  <c r="F116" i="1" s="1"/>
  <c r="E169" i="1"/>
  <c r="F169" i="1" s="1"/>
  <c r="E14" i="1"/>
  <c r="F14" i="1" s="1"/>
  <c r="C30" i="1"/>
  <c r="C35" i="1" s="1"/>
  <c r="D70" i="1"/>
  <c r="D73" i="1" s="1"/>
  <c r="C32" i="1"/>
  <c r="C99" i="1"/>
  <c r="E99" i="1" s="1"/>
  <c r="F99" i="1" s="1"/>
  <c r="C180" i="1"/>
  <c r="E180" i="1" s="1"/>
  <c r="F180" i="1" s="1"/>
  <c r="D16" i="1"/>
  <c r="C70" i="1"/>
  <c r="C75" i="1" s="1"/>
  <c r="D44" i="1" l="1"/>
  <c r="D38" i="1"/>
  <c r="D40" i="1"/>
  <c r="E35" i="1"/>
  <c r="F35" i="1" s="1"/>
  <c r="C44" i="1"/>
  <c r="C73" i="1"/>
  <c r="E30" i="1"/>
  <c r="F30" i="1" s="1"/>
  <c r="C39" i="1"/>
  <c r="E171" i="1"/>
  <c r="F171" i="1" s="1"/>
  <c r="C43" i="1"/>
  <c r="D129" i="1"/>
  <c r="D128" i="1"/>
  <c r="D132" i="1"/>
  <c r="C38" i="1"/>
  <c r="C74" i="1"/>
  <c r="C77" i="1"/>
  <c r="E70" i="1"/>
  <c r="F70" i="1" s="1"/>
  <c r="C78" i="1"/>
  <c r="D127" i="1"/>
  <c r="E32" i="1"/>
  <c r="F32" i="1" s="1"/>
  <c r="C41" i="1"/>
  <c r="D26" i="1"/>
  <c r="D74" i="1"/>
  <c r="D77" i="1"/>
  <c r="C42" i="1"/>
  <c r="C26" i="1"/>
  <c r="D43" i="1"/>
  <c r="D42" i="1"/>
  <c r="D76" i="1"/>
  <c r="D39" i="1"/>
  <c r="C76" i="1"/>
  <c r="C207" i="1"/>
  <c r="E206" i="1"/>
  <c r="F206" i="1" s="1"/>
  <c r="E16" i="1"/>
  <c r="F16" i="1" s="1"/>
  <c r="C17" i="1"/>
  <c r="D207" i="1"/>
  <c r="D17" i="1"/>
  <c r="E124" i="1"/>
  <c r="F124" i="1" s="1"/>
  <c r="C185" i="1"/>
  <c r="E185" i="1" s="1"/>
  <c r="F185" i="1" s="1"/>
  <c r="C40" i="1"/>
  <c r="D131" i="1"/>
  <c r="E92" i="1"/>
  <c r="F92" i="1" s="1"/>
  <c r="D41" i="1"/>
  <c r="D75" i="1"/>
</calcChain>
</file>

<file path=xl/sharedStrings.xml><?xml version="1.0" encoding="utf-8"?>
<sst xmlns="http://schemas.openxmlformats.org/spreadsheetml/2006/main" count="274" uniqueCount="75">
  <si>
    <t xml:space="preserve">
Terms that require definitions are marked with capital letters and their definitions are provided below in alphabetical order.
</t>
  </si>
  <si>
    <t>Fleet (incl. rolling stock and tank containers)</t>
  </si>
  <si>
    <t>Change</t>
  </si>
  <si>
    <t>Change, %</t>
  </si>
  <si>
    <t>Owned Fleet</t>
  </si>
  <si>
    <t>Gondola cars</t>
  </si>
  <si>
    <t>Tank cars</t>
  </si>
  <si>
    <t>Locomotives</t>
  </si>
  <si>
    <t>Flat cars</t>
  </si>
  <si>
    <t>Other railcars (incl. hopper cars, etc)</t>
  </si>
  <si>
    <t>Specialised containers (incl. petrochemical and other)</t>
  </si>
  <si>
    <t>Total</t>
  </si>
  <si>
    <t>Owned Fleet as % of Total Fleet</t>
  </si>
  <si>
    <t>-</t>
  </si>
  <si>
    <t>Leased-in Fleet</t>
  </si>
  <si>
    <t>Leased-in Fleet as % of Total Fleet</t>
  </si>
  <si>
    <t>Total Fleet (Owned Fleet and Leased-in Fleet)</t>
  </si>
  <si>
    <t>Total Fleet by type, %</t>
  </si>
  <si>
    <t xml:space="preserve">Average age of Owned Fleet </t>
  </si>
  <si>
    <t>Operation of rolling stock (excl. Engaged Fleet)*</t>
  </si>
  <si>
    <t>Freight Rail Turnover, billion tonnes-km</t>
  </si>
  <si>
    <t>Metallurgical cargoes</t>
  </si>
  <si>
    <t>Ferrous metals</t>
  </si>
  <si>
    <t>Scrap metal</t>
  </si>
  <si>
    <t>Iron ore</t>
  </si>
  <si>
    <t>Oil products and oil</t>
  </si>
  <si>
    <t>Coal (incl. coke)</t>
  </si>
  <si>
    <t>Construction materials</t>
  </si>
  <si>
    <t>Crushed stone</t>
  </si>
  <si>
    <t>Cement</t>
  </si>
  <si>
    <t>Other construction materials</t>
  </si>
  <si>
    <t>Other</t>
  </si>
  <si>
    <t>Freight Rail Turnover by cargo type, %</t>
  </si>
  <si>
    <t>Metallurgical cargoes (incl. ferrous metal, scrap metal and iron ore)</t>
  </si>
  <si>
    <t>Construction materials (incl. cement)</t>
  </si>
  <si>
    <t>Transportation Volume, million tones</t>
  </si>
  <si>
    <t>Average Rolling Stock Operated, units</t>
  </si>
  <si>
    <t>Rail tank cars</t>
  </si>
  <si>
    <t>Other railcars</t>
  </si>
  <si>
    <t xml:space="preserve">Total </t>
  </si>
  <si>
    <t>Average Number of Loaded Trips per Railcar</t>
  </si>
  <si>
    <r>
      <t>Average Distance of Loaded Trip</t>
    </r>
    <r>
      <rPr>
        <b/>
        <sz val="12"/>
        <color indexed="8"/>
        <rFont val="Arial"/>
        <family val="2"/>
        <charset val="204"/>
      </rPr>
      <t>, km</t>
    </r>
  </si>
  <si>
    <t>Average Price per Trip, RUB</t>
  </si>
  <si>
    <r>
      <t>Net Revenue from Operation of Rolling Stock</t>
    </r>
    <r>
      <rPr>
        <b/>
        <sz val="12"/>
        <color indexed="8"/>
        <rFont val="Arial"/>
        <family val="2"/>
        <charset val="204"/>
      </rPr>
      <t xml:space="preserve"> by cargo type, Rub million</t>
    </r>
  </si>
  <si>
    <r>
      <t>Net Revenue from Operation of Rolling Stock</t>
    </r>
    <r>
      <rPr>
        <b/>
        <sz val="12"/>
        <color indexed="8"/>
        <rFont val="Arial"/>
        <family val="2"/>
        <charset val="204"/>
      </rPr>
      <t xml:space="preserve"> by cargo type, %</t>
    </r>
  </si>
  <si>
    <r>
      <t>Net Revenue from Operation of Rolling Stock</t>
    </r>
    <r>
      <rPr>
        <b/>
        <sz val="12"/>
        <color indexed="8"/>
        <rFont val="Arial"/>
        <family val="2"/>
        <charset val="204"/>
      </rPr>
      <t xml:space="preserve"> by largest clients (incl. their affiliates and suppliers), %</t>
    </r>
  </si>
  <si>
    <t>Rosneft</t>
  </si>
  <si>
    <t>Metalloinvest</t>
  </si>
  <si>
    <t>MMK</t>
  </si>
  <si>
    <t>Gazprom Neft</t>
  </si>
  <si>
    <t>TMK</t>
  </si>
  <si>
    <t>UGMK-Trans</t>
  </si>
  <si>
    <t>NHS</t>
  </si>
  <si>
    <t>SDS-Ugol</t>
  </si>
  <si>
    <t>ChelPipe</t>
  </si>
  <si>
    <t>Other (incl. small and medium enterprises)</t>
  </si>
  <si>
    <t>Empty Run Ratio, %</t>
  </si>
  <si>
    <t>Rail tank cars and other railcars</t>
  </si>
  <si>
    <t>Total Empty Run Ratio, %</t>
  </si>
  <si>
    <t>Empty Run Costs, Rub million</t>
  </si>
  <si>
    <t>Share of Empty Run Kilometres Paid by Globaltrans, %</t>
  </si>
  <si>
    <t>Operation of rolling stock (incl. Engaged Fleet)*</t>
  </si>
  <si>
    <t xml:space="preserve">Oil products and oil </t>
  </si>
  <si>
    <t>Specialised container segment</t>
  </si>
  <si>
    <t>Net Revenue from Specialised Container Segment, RUB million</t>
  </si>
  <si>
    <t>Engaged Fleet</t>
  </si>
  <si>
    <t>Net Revenue from Engaged Fleet, RUB million</t>
  </si>
  <si>
    <t>Operating leasing of rolling stock*</t>
  </si>
  <si>
    <t>Leased-out Fleet</t>
  </si>
  <si>
    <t>Other railcars (incl. flat, hopper cars, etc)</t>
  </si>
  <si>
    <t>Leased-out Fleet as % of Total Fleet</t>
  </si>
  <si>
    <t>Employees</t>
  </si>
  <si>
    <t>Definitions (in alphabetical order)</t>
  </si>
  <si>
    <t>Selected operational information for the year ended 31 December 2021</t>
  </si>
  <si>
    <t>EVRAZ</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</si>
</sst>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09]#,##0"/>
    <numFmt numFmtId="165" formatCode="[$-809]dd\ mmmm\ yyyy;@"/>
    <numFmt numFmtId="166" formatCode="_-* #,##0.00_р_._-;\-* #,##0.00_р_._-;_-* &quot;-&quot;??_р_._-;_-@_-"/>
    <numFmt numFmtId="167" formatCode="#,##0.0"/>
    <numFmt numFmtId="168" formatCode="0.0%"/>
  </numFmts>
  <fonts count="33" x14ac:knownFonts="1">
    <font>
      <sz val="11"/>
      <color theme="1"/>
      <name val="Calibri"/>
      <family val="2"/>
      <charset val="204"/>
      <scheme val="minor"/>
    </font>
    <font>
      <sz val="11"/>
      <color theme="1"/>
      <name val="Calibri"/>
      <family val="2"/>
      <charset val="204"/>
      <scheme val="minor"/>
    </font>
    <font>
      <sz val="10"/>
      <name val="Arial Cyr"/>
      <charset val="204"/>
    </font>
    <font>
      <sz val="11"/>
      <name val="Arial"/>
      <family val="2"/>
      <charset val="204"/>
    </font>
    <font>
      <b/>
      <sz val="20"/>
      <color rgb="FFC00000"/>
      <name val="Arial"/>
      <family val="2"/>
      <charset val="204"/>
    </font>
    <font>
      <sz val="20"/>
      <name val="Arial"/>
      <family val="2"/>
      <charset val="204"/>
    </font>
    <font>
      <b/>
      <sz val="16"/>
      <color rgb="FFC00000"/>
      <name val="Arial"/>
      <family val="2"/>
      <charset val="204"/>
    </font>
    <font>
      <b/>
      <i/>
      <u/>
      <sz val="11"/>
      <color rgb="FF00B050"/>
      <name val="Arial"/>
      <family val="2"/>
      <charset val="204"/>
    </font>
    <font>
      <b/>
      <i/>
      <u/>
      <sz val="11"/>
      <name val="Arial"/>
      <family val="2"/>
      <charset val="204"/>
    </font>
    <font>
      <b/>
      <sz val="11"/>
      <color rgb="FFBD2C16"/>
      <name val="Arial"/>
      <family val="2"/>
      <charset val="204"/>
    </font>
    <font>
      <sz val="12"/>
      <color rgb="FFBD2C16"/>
      <name val="Arial"/>
      <family val="2"/>
      <charset val="204"/>
    </font>
    <font>
      <b/>
      <sz val="12"/>
      <color rgb="FFC00000"/>
      <name val="Arial"/>
      <family val="2"/>
      <charset val="204"/>
    </font>
    <font>
      <b/>
      <sz val="12"/>
      <name val="Arial"/>
      <family val="2"/>
      <charset val="204"/>
    </font>
    <font>
      <sz val="12"/>
      <name val="Arial"/>
      <family val="2"/>
      <charset val="204"/>
    </font>
    <font>
      <sz val="11"/>
      <color indexed="8"/>
      <name val="Calibri"/>
      <family val="2"/>
      <charset val="204"/>
    </font>
    <font>
      <sz val="12"/>
      <color theme="1"/>
      <name val="Arial"/>
      <family val="2"/>
      <charset val="204"/>
    </font>
    <font>
      <i/>
      <sz val="12"/>
      <color theme="1"/>
      <name val="Arial"/>
      <family val="2"/>
      <charset val="204"/>
    </font>
    <font>
      <i/>
      <sz val="11"/>
      <color theme="1"/>
      <name val="Arial"/>
      <family val="2"/>
      <charset val="204"/>
    </font>
    <font>
      <b/>
      <i/>
      <u/>
      <sz val="12"/>
      <color rgb="FFFF0000"/>
      <name val="Arial"/>
      <family val="2"/>
      <charset val="204"/>
    </font>
    <font>
      <sz val="11"/>
      <color theme="1"/>
      <name val="Arial"/>
      <family val="2"/>
      <charset val="204"/>
    </font>
    <font>
      <b/>
      <sz val="12"/>
      <color theme="1"/>
      <name val="Arial"/>
      <family val="2"/>
      <charset val="204"/>
    </font>
    <font>
      <b/>
      <sz val="11"/>
      <name val="Arial"/>
      <family val="2"/>
      <charset val="204"/>
    </font>
    <font>
      <b/>
      <i/>
      <u/>
      <sz val="11"/>
      <color rgb="FFFF0000"/>
      <name val="Arial"/>
      <family val="2"/>
      <charset val="204"/>
    </font>
    <font>
      <i/>
      <sz val="12"/>
      <name val="Arial"/>
      <family val="2"/>
      <charset val="204"/>
    </font>
    <font>
      <b/>
      <i/>
      <u/>
      <sz val="12"/>
      <name val="Arial"/>
      <family val="2"/>
      <charset val="204"/>
    </font>
    <font>
      <sz val="11"/>
      <color theme="1"/>
      <name val="Calibri"/>
      <family val="2"/>
      <scheme val="minor"/>
    </font>
    <font>
      <b/>
      <sz val="12"/>
      <color indexed="8"/>
      <name val="Arial"/>
      <family val="2"/>
      <charset val="204"/>
    </font>
    <font>
      <b/>
      <sz val="12"/>
      <color rgb="FF000000"/>
      <name val="Arial"/>
      <family val="2"/>
      <charset val="204"/>
    </font>
    <font>
      <sz val="12"/>
      <color theme="1"/>
      <name val="Calibri"/>
      <family val="2"/>
      <scheme val="minor"/>
    </font>
    <font>
      <sz val="12"/>
      <color indexed="8"/>
      <name val="Arial"/>
      <family val="2"/>
      <charset val="204"/>
    </font>
    <font>
      <sz val="11"/>
      <color indexed="8"/>
      <name val="Arial"/>
      <family val="2"/>
      <charset val="204"/>
    </font>
    <font>
      <sz val="12"/>
      <color theme="4"/>
      <name val="Arial"/>
      <family val="2"/>
      <charset val="204"/>
    </font>
    <font>
      <sz val="11"/>
      <color rgb="FF707172"/>
      <name val="Arial"/>
      <family val="2"/>
      <charset val="204"/>
    </font>
  </fonts>
  <fills count="7">
    <fill>
      <patternFill patternType="none"/>
    </fill>
    <fill>
      <patternFill patternType="gray125"/>
    </fill>
    <fill>
      <patternFill patternType="solid">
        <fgColor theme="0"/>
        <bgColor indexed="64"/>
      </patternFill>
    </fill>
    <fill>
      <patternFill patternType="solid">
        <fgColor rgb="FFE2DCCF"/>
        <bgColor indexed="64"/>
      </patternFill>
    </fill>
    <fill>
      <patternFill patternType="solid">
        <fgColor rgb="FFF4F2ED"/>
        <bgColor indexed="64"/>
      </patternFill>
    </fill>
    <fill>
      <patternFill patternType="solid">
        <fgColor rgb="FFF4F2ED"/>
        <bgColor rgb="FF000000"/>
      </patternFill>
    </fill>
    <fill>
      <patternFill patternType="solid">
        <fgColor rgb="FFE2DCCF"/>
        <bgColor rgb="FF000000"/>
      </patternFill>
    </fill>
  </fills>
  <borders count="4">
    <border>
      <left/>
      <right/>
      <top/>
      <bottom/>
      <diagonal/>
    </border>
    <border>
      <left/>
      <right/>
      <top/>
      <bottom style="medium">
        <color rgb="FF707172"/>
      </bottom>
      <diagonal/>
    </border>
    <border>
      <left/>
      <right/>
      <top style="thin">
        <color rgb="FF707172"/>
      </top>
      <bottom style="thin">
        <color rgb="FF707172"/>
      </bottom>
      <diagonal/>
    </border>
    <border>
      <left/>
      <right/>
      <top style="thin">
        <color rgb="FF707172"/>
      </top>
      <bottom/>
      <diagonal/>
    </border>
  </borders>
  <cellStyleXfs count="14">
    <xf numFmtId="0" fontId="0" fillId="0" borderId="0"/>
    <xf numFmtId="166" fontId="14" fillId="0" borderId="0" applyFont="0" applyFill="0" applyBorder="0" applyAlignment="0" applyProtection="0"/>
    <xf numFmtId="9" fontId="14" fillId="0" borderId="0" applyFont="0" applyFill="0" applyBorder="0" applyAlignment="0" applyProtection="0"/>
    <xf numFmtId="164" fontId="2" fillId="0" borderId="0"/>
    <xf numFmtId="164" fontId="2" fillId="0" borderId="0">
      <alignment vertical="center"/>
    </xf>
    <xf numFmtId="164" fontId="2" fillId="0" borderId="0"/>
    <xf numFmtId="0" fontId="1" fillId="0" borderId="0"/>
    <xf numFmtId="0" fontId="1" fillId="0" borderId="0"/>
    <xf numFmtId="0" fontId="25" fillId="0" borderId="0"/>
    <xf numFmtId="164" fontId="2" fillId="0" borderId="0">
      <alignment vertical="center"/>
    </xf>
    <xf numFmtId="164" fontId="2" fillId="0" borderId="0">
      <alignment vertical="center"/>
    </xf>
    <xf numFmtId="166" fontId="2" fillId="0" borderId="0" applyFont="0" applyFill="0" applyBorder="0" applyAlignment="0" applyProtection="0"/>
    <xf numFmtId="164" fontId="14" fillId="0" borderId="0"/>
    <xf numFmtId="9" fontId="2" fillId="0" borderId="0" applyFont="0" applyFill="0" applyBorder="0" applyAlignment="0" applyProtection="0"/>
  </cellStyleXfs>
  <cellXfs count="103">
    <xf numFmtId="0" fontId="0" fillId="0" borderId="0" xfId="0"/>
    <xf numFmtId="164" fontId="3" fillId="2" borderId="0" xfId="3" applyFont="1" applyFill="1"/>
    <xf numFmtId="164" fontId="3" fillId="2" borderId="0" xfId="3" applyFont="1" applyFill="1" applyAlignment="1">
      <alignment horizontal="right"/>
    </xf>
    <xf numFmtId="165" fontId="4" fillId="2" borderId="0" xfId="4" applyNumberFormat="1" applyFont="1" applyFill="1" applyBorder="1" applyAlignment="1">
      <alignment horizontal="left" vertical="center"/>
    </xf>
    <xf numFmtId="164" fontId="5" fillId="2" borderId="0" xfId="3" applyFont="1" applyFill="1" applyAlignment="1">
      <alignment horizontal="right" vertical="center"/>
    </xf>
    <xf numFmtId="164" fontId="5" fillId="2" borderId="0" xfId="3" applyFont="1" applyFill="1" applyAlignment="1">
      <alignment vertical="center"/>
    </xf>
    <xf numFmtId="0" fontId="1" fillId="0" borderId="0" xfId="6" applyAlignment="1">
      <alignment horizontal="left" vertical="center" wrapText="1"/>
    </xf>
    <xf numFmtId="164" fontId="3" fillId="2" borderId="0" xfId="3" applyFont="1" applyFill="1" applyAlignment="1">
      <alignment vertical="center"/>
    </xf>
    <xf numFmtId="164" fontId="6" fillId="2" borderId="0" xfId="3" applyFont="1" applyFill="1" applyBorder="1" applyAlignment="1">
      <alignment vertical="center"/>
    </xf>
    <xf numFmtId="164" fontId="7" fillId="2" borderId="0" xfId="3" applyFont="1" applyFill="1" applyBorder="1" applyAlignment="1">
      <alignment horizontal="right" vertical="center"/>
    </xf>
    <xf numFmtId="164" fontId="8" fillId="2" borderId="0" xfId="3" applyFont="1" applyFill="1" applyBorder="1" applyAlignment="1">
      <alignment horizontal="right" vertical="center"/>
    </xf>
    <xf numFmtId="164" fontId="3" fillId="2" borderId="0" xfId="3" applyFont="1" applyFill="1" applyBorder="1" applyAlignment="1">
      <alignment horizontal="right" vertical="center"/>
    </xf>
    <xf numFmtId="164" fontId="3" fillId="2" borderId="0" xfId="3" applyFont="1" applyFill="1" applyBorder="1" applyAlignment="1">
      <alignment vertical="center"/>
    </xf>
    <xf numFmtId="164" fontId="9" fillId="2" borderId="1" xfId="3" applyFont="1" applyFill="1" applyBorder="1" applyAlignment="1">
      <alignment vertical="center"/>
    </xf>
    <xf numFmtId="164" fontId="10" fillId="2" borderId="0" xfId="3" applyFont="1" applyFill="1" applyBorder="1" applyAlignment="1">
      <alignment vertical="center"/>
    </xf>
    <xf numFmtId="14" fontId="11" fillId="2" borderId="0" xfId="3" applyNumberFormat="1" applyFont="1" applyFill="1" applyBorder="1" applyAlignment="1">
      <alignment horizontal="right" vertical="center"/>
    </xf>
    <xf numFmtId="164" fontId="11" fillId="2" borderId="0" xfId="3" applyFont="1" applyFill="1" applyBorder="1" applyAlignment="1">
      <alignment horizontal="right" vertical="center"/>
    </xf>
    <xf numFmtId="164" fontId="12" fillId="3" borderId="2" xfId="3" applyFont="1" applyFill="1" applyBorder="1" applyAlignment="1">
      <alignment vertical="center"/>
    </xf>
    <xf numFmtId="9" fontId="11" fillId="3" borderId="2" xfId="3" applyNumberFormat="1" applyFont="1" applyFill="1" applyBorder="1" applyAlignment="1">
      <alignment horizontal="right" vertical="center"/>
    </xf>
    <xf numFmtId="164" fontId="13" fillId="3" borderId="2" xfId="3" applyFont="1" applyFill="1" applyBorder="1" applyAlignment="1">
      <alignment horizontal="right" vertical="center"/>
    </xf>
    <xf numFmtId="164" fontId="13" fillId="4" borderId="2" xfId="3" applyFont="1" applyFill="1" applyBorder="1" applyAlignment="1">
      <alignment horizontal="left" vertical="center" indent="1"/>
    </xf>
    <xf numFmtId="3" fontId="13" fillId="4" borderId="2" xfId="3" applyNumberFormat="1" applyFont="1" applyFill="1" applyBorder="1" applyAlignment="1">
      <alignment horizontal="right" vertical="center"/>
    </xf>
    <xf numFmtId="9" fontId="13" fillId="4" borderId="2" xfId="3" applyNumberFormat="1" applyFont="1" applyFill="1" applyBorder="1" applyAlignment="1">
      <alignment horizontal="right" vertical="center"/>
    </xf>
    <xf numFmtId="166" fontId="3" fillId="2" borderId="0" xfId="1" applyFont="1" applyFill="1" applyAlignment="1">
      <alignment vertical="center"/>
    </xf>
    <xf numFmtId="164" fontId="15" fillId="4" borderId="2" xfId="3" applyFont="1" applyFill="1" applyBorder="1" applyAlignment="1">
      <alignment horizontal="left" vertical="center" indent="1"/>
    </xf>
    <xf numFmtId="3" fontId="15" fillId="4" borderId="2" xfId="3" applyNumberFormat="1" applyFont="1" applyFill="1" applyBorder="1" applyAlignment="1">
      <alignment horizontal="right" vertical="center"/>
    </xf>
    <xf numFmtId="3" fontId="12" fillId="3" borderId="2" xfId="3" applyNumberFormat="1" applyFont="1" applyFill="1" applyBorder="1" applyAlignment="1">
      <alignment horizontal="right" vertical="center"/>
    </xf>
    <xf numFmtId="9" fontId="12" fillId="3" borderId="2" xfId="3" applyNumberFormat="1" applyFont="1" applyFill="1" applyBorder="1" applyAlignment="1">
      <alignment horizontal="right" vertical="center"/>
    </xf>
    <xf numFmtId="164" fontId="16" fillId="3" borderId="2" xfId="3" applyFont="1" applyFill="1" applyBorder="1" applyAlignment="1">
      <alignment vertical="center"/>
    </xf>
    <xf numFmtId="9" fontId="16" fillId="3" borderId="2" xfId="3" applyNumberFormat="1" applyFont="1" applyFill="1" applyBorder="1" applyAlignment="1">
      <alignment vertical="center"/>
    </xf>
    <xf numFmtId="3" fontId="16" fillId="3" borderId="2" xfId="3" applyNumberFormat="1" applyFont="1" applyFill="1" applyBorder="1" applyAlignment="1">
      <alignment horizontal="right" vertical="center"/>
    </xf>
    <xf numFmtId="164" fontId="17" fillId="2" borderId="0" xfId="3" applyFont="1" applyFill="1" applyAlignment="1">
      <alignment vertical="center"/>
    </xf>
    <xf numFmtId="164" fontId="13" fillId="2" borderId="0" xfId="3" applyFont="1" applyFill="1" applyAlignment="1">
      <alignment vertical="center"/>
    </xf>
    <xf numFmtId="3" fontId="13" fillId="2" borderId="0" xfId="3" applyNumberFormat="1" applyFont="1" applyFill="1" applyAlignment="1">
      <alignment horizontal="right" vertical="center"/>
    </xf>
    <xf numFmtId="164" fontId="13" fillId="2" borderId="0" xfId="3" applyFont="1" applyFill="1" applyAlignment="1">
      <alignment horizontal="right" vertical="center"/>
    </xf>
    <xf numFmtId="9" fontId="18" fillId="3" borderId="2" xfId="3" applyNumberFormat="1" applyFont="1" applyFill="1" applyBorder="1" applyAlignment="1">
      <alignment horizontal="right" vertical="center"/>
    </xf>
    <xf numFmtId="3" fontId="13" fillId="3" borderId="2" xfId="3" applyNumberFormat="1" applyFont="1" applyFill="1" applyBorder="1" applyAlignment="1">
      <alignment horizontal="right" vertical="center"/>
    </xf>
    <xf numFmtId="164" fontId="19" fillId="2" borderId="0" xfId="3" applyFont="1" applyFill="1" applyAlignment="1">
      <alignment vertical="center"/>
    </xf>
    <xf numFmtId="164" fontId="20" fillId="3" borderId="2" xfId="3" applyFont="1" applyFill="1" applyBorder="1" applyAlignment="1">
      <alignment vertical="center"/>
    </xf>
    <xf numFmtId="167" fontId="13" fillId="4" borderId="2" xfId="3" applyNumberFormat="1" applyFont="1" applyFill="1" applyBorder="1" applyAlignment="1">
      <alignment horizontal="right" vertical="center"/>
    </xf>
    <xf numFmtId="168" fontId="13" fillId="4" borderId="2" xfId="3" applyNumberFormat="1" applyFont="1" applyFill="1" applyBorder="1" applyAlignment="1">
      <alignment horizontal="right" vertical="center"/>
    </xf>
    <xf numFmtId="168" fontId="3" fillId="2" borderId="0" xfId="3" applyNumberFormat="1" applyFont="1" applyFill="1" applyAlignment="1">
      <alignment vertical="center"/>
    </xf>
    <xf numFmtId="164" fontId="18" fillId="3" borderId="2" xfId="3" applyFont="1" applyFill="1" applyBorder="1" applyAlignment="1">
      <alignment horizontal="right" vertical="center"/>
    </xf>
    <xf numFmtId="164" fontId="21" fillId="2" borderId="0" xfId="3" applyFont="1" applyFill="1" applyAlignment="1">
      <alignment vertical="center"/>
    </xf>
    <xf numFmtId="167" fontId="12" fillId="3" borderId="2" xfId="3" applyNumberFormat="1" applyFont="1" applyFill="1" applyBorder="1" applyAlignment="1">
      <alignment horizontal="right" vertical="center"/>
    </xf>
    <xf numFmtId="164" fontId="22" fillId="2" borderId="0" xfId="3" applyFont="1" applyFill="1" applyBorder="1" applyAlignment="1">
      <alignment horizontal="right" vertical="center"/>
    </xf>
    <xf numFmtId="0" fontId="11" fillId="2" borderId="0" xfId="3" applyNumberFormat="1" applyFont="1" applyFill="1" applyBorder="1" applyAlignment="1">
      <alignment horizontal="right" vertical="center"/>
    </xf>
    <xf numFmtId="164" fontId="12" fillId="4" borderId="2" xfId="3" applyFont="1" applyFill="1" applyBorder="1" applyAlignment="1">
      <alignment horizontal="left" vertical="center" indent="1"/>
    </xf>
    <xf numFmtId="167" fontId="12" fillId="4" borderId="2" xfId="3" applyNumberFormat="1" applyFont="1" applyFill="1" applyBorder="1" applyAlignment="1">
      <alignment horizontal="right" vertical="center"/>
    </xf>
    <xf numFmtId="9" fontId="12" fillId="4" borderId="2" xfId="3" applyNumberFormat="1" applyFont="1" applyFill="1" applyBorder="1" applyAlignment="1">
      <alignment horizontal="right" vertical="center"/>
    </xf>
    <xf numFmtId="164" fontId="13" fillId="4" borderId="0" xfId="3" applyFont="1" applyFill="1" applyBorder="1" applyAlignment="1">
      <alignment horizontal="left" vertical="center" indent="2"/>
    </xf>
    <xf numFmtId="167" fontId="23" fillId="4" borderId="0" xfId="3" applyNumberFormat="1" applyFont="1" applyFill="1" applyBorder="1" applyAlignment="1">
      <alignment horizontal="right" vertical="center"/>
    </xf>
    <xf numFmtId="9" fontId="23" fillId="4" borderId="0" xfId="3" applyNumberFormat="1" applyFont="1" applyFill="1" applyBorder="1" applyAlignment="1">
      <alignment horizontal="right" vertical="center"/>
    </xf>
    <xf numFmtId="164" fontId="24" fillId="3" borderId="2" xfId="3" applyFont="1" applyFill="1" applyBorder="1" applyAlignment="1">
      <alignment horizontal="right" vertical="center"/>
    </xf>
    <xf numFmtId="0" fontId="25" fillId="4" borderId="0" xfId="8" applyFont="1" applyFill="1" applyAlignment="1">
      <alignment vertical="center"/>
    </xf>
    <xf numFmtId="3" fontId="13" fillId="5" borderId="2" xfId="3" applyNumberFormat="1" applyFont="1" applyFill="1" applyBorder="1" applyAlignment="1">
      <alignment horizontal="right" vertical="center"/>
    </xf>
    <xf numFmtId="9" fontId="13" fillId="5" borderId="2" xfId="3" applyNumberFormat="1" applyFont="1" applyFill="1" applyBorder="1" applyAlignment="1">
      <alignment horizontal="right" vertical="center"/>
    </xf>
    <xf numFmtId="164" fontId="26" fillId="3" borderId="2" xfId="9" applyFont="1" applyFill="1" applyBorder="1" applyAlignment="1">
      <alignment vertical="center"/>
    </xf>
    <xf numFmtId="3" fontId="27" fillId="6" borderId="2" xfId="9" applyNumberFormat="1" applyFont="1" applyFill="1" applyBorder="1" applyAlignment="1">
      <alignment horizontal="right" vertical="center"/>
    </xf>
    <xf numFmtId="9" fontId="27" fillId="6" borderId="2" xfId="10" applyNumberFormat="1" applyFont="1" applyFill="1" applyBorder="1" applyAlignment="1">
      <alignment horizontal="right" vertical="center"/>
    </xf>
    <xf numFmtId="0" fontId="28" fillId="2" borderId="0" xfId="8" applyFont="1" applyFill="1" applyAlignment="1">
      <alignment vertical="center"/>
    </xf>
    <xf numFmtId="0" fontId="28" fillId="2" borderId="0" xfId="8" applyFont="1" applyFill="1" applyAlignment="1">
      <alignment horizontal="right" vertical="center"/>
    </xf>
    <xf numFmtId="167" fontId="26" fillId="3" borderId="2" xfId="9" applyNumberFormat="1" applyFont="1" applyFill="1" applyBorder="1" applyAlignment="1">
      <alignment horizontal="right" vertical="center"/>
    </xf>
    <xf numFmtId="9" fontId="26" fillId="3" borderId="2" xfId="11" applyNumberFormat="1" applyFont="1" applyFill="1" applyBorder="1" applyAlignment="1">
      <alignment horizontal="right" vertical="center" wrapText="1"/>
    </xf>
    <xf numFmtId="164" fontId="29" fillId="2" borderId="0" xfId="9" applyFont="1" applyFill="1" applyBorder="1" applyAlignment="1">
      <alignment vertical="center"/>
    </xf>
    <xf numFmtId="3" fontId="29" fillId="2" borderId="0" xfId="9" applyNumberFormat="1" applyFont="1" applyFill="1" applyBorder="1" applyAlignment="1">
      <alignment horizontal="right" vertical="center"/>
    </xf>
    <xf numFmtId="9" fontId="29" fillId="2" borderId="0" xfId="9" applyNumberFormat="1" applyFont="1" applyFill="1" applyBorder="1" applyAlignment="1">
      <alignment horizontal="right" vertical="center"/>
    </xf>
    <xf numFmtId="3" fontId="26" fillId="3" borderId="2" xfId="9" applyNumberFormat="1" applyFont="1" applyFill="1" applyBorder="1" applyAlignment="1">
      <alignment horizontal="right" vertical="center"/>
    </xf>
    <xf numFmtId="167" fontId="26" fillId="2" borderId="0" xfId="11" applyNumberFormat="1" applyFont="1" applyFill="1" applyBorder="1" applyAlignment="1">
      <alignment horizontal="right" vertical="center" wrapText="1"/>
    </xf>
    <xf numFmtId="167" fontId="26" fillId="2" borderId="0" xfId="9" applyNumberFormat="1" applyFont="1" applyFill="1" applyBorder="1" applyAlignment="1">
      <alignment horizontal="right" vertical="center"/>
    </xf>
    <xf numFmtId="9" fontId="26" fillId="2" borderId="0" xfId="11" applyNumberFormat="1" applyFont="1" applyFill="1" applyBorder="1" applyAlignment="1">
      <alignment horizontal="right" vertical="center" wrapText="1"/>
    </xf>
    <xf numFmtId="3" fontId="26" fillId="3" borderId="2" xfId="11" applyNumberFormat="1" applyFont="1" applyFill="1" applyBorder="1" applyAlignment="1">
      <alignment horizontal="right" vertical="center" wrapText="1"/>
    </xf>
    <xf numFmtId="3" fontId="12" fillId="4" borderId="2" xfId="3" applyNumberFormat="1" applyFont="1" applyFill="1" applyBorder="1" applyAlignment="1">
      <alignment horizontal="right" vertical="center"/>
    </xf>
    <xf numFmtId="3" fontId="23" fillId="4" borderId="0" xfId="3" applyNumberFormat="1" applyFont="1" applyFill="1" applyBorder="1" applyAlignment="1">
      <alignment horizontal="right" vertical="center"/>
    </xf>
    <xf numFmtId="3" fontId="30" fillId="2" borderId="0" xfId="12" applyNumberFormat="1" applyFont="1" applyFill="1" applyBorder="1" applyAlignment="1" applyProtection="1">
      <alignment horizontal="right" vertical="center"/>
    </xf>
    <xf numFmtId="3" fontId="30" fillId="2" borderId="0" xfId="9" applyNumberFormat="1" applyFont="1" applyFill="1" applyBorder="1" applyAlignment="1">
      <alignment horizontal="right" vertical="center"/>
    </xf>
    <xf numFmtId="9" fontId="30" fillId="2" borderId="0" xfId="9" applyNumberFormat="1" applyFont="1" applyFill="1" applyBorder="1" applyAlignment="1">
      <alignment horizontal="right" vertical="center" wrapText="1"/>
    </xf>
    <xf numFmtId="3" fontId="26" fillId="2" borderId="0" xfId="9" applyNumberFormat="1" applyFont="1" applyFill="1" applyBorder="1" applyAlignment="1">
      <alignment horizontal="right" vertical="center"/>
    </xf>
    <xf numFmtId="9" fontId="26" fillId="2" borderId="0" xfId="9" applyNumberFormat="1" applyFont="1" applyFill="1" applyBorder="1" applyAlignment="1">
      <alignment horizontal="right" vertical="center"/>
    </xf>
    <xf numFmtId="9" fontId="3" fillId="2" borderId="0" xfId="3" applyNumberFormat="1" applyFont="1" applyFill="1" applyAlignment="1">
      <alignment vertical="center"/>
    </xf>
    <xf numFmtId="9" fontId="3" fillId="2" borderId="0" xfId="2" applyNumberFormat="1" applyFont="1" applyFill="1" applyAlignment="1">
      <alignment vertical="center"/>
    </xf>
    <xf numFmtId="9" fontId="3" fillId="2" borderId="0" xfId="2" applyFont="1" applyFill="1" applyAlignment="1">
      <alignment vertical="center"/>
    </xf>
    <xf numFmtId="164" fontId="13" fillId="2" borderId="0" xfId="3" applyFont="1" applyFill="1" applyBorder="1" applyAlignment="1">
      <alignment vertical="center"/>
    </xf>
    <xf numFmtId="164" fontId="13" fillId="2" borderId="0" xfId="3" applyFont="1" applyFill="1" applyBorder="1" applyAlignment="1">
      <alignment horizontal="right" vertical="center"/>
    </xf>
    <xf numFmtId="9" fontId="26" fillId="3" borderId="2" xfId="2" applyFont="1" applyFill="1" applyBorder="1" applyAlignment="1">
      <alignment vertical="center"/>
    </xf>
    <xf numFmtId="9" fontId="26" fillId="3" borderId="2" xfId="9" applyNumberFormat="1" applyFont="1" applyFill="1" applyBorder="1" applyAlignment="1">
      <alignment horizontal="right" vertical="center"/>
    </xf>
    <xf numFmtId="9" fontId="26" fillId="3" borderId="2" xfId="13" applyFont="1" applyFill="1" applyBorder="1" applyAlignment="1">
      <alignment horizontal="right" vertical="center" wrapText="1"/>
    </xf>
    <xf numFmtId="164" fontId="18" fillId="2" borderId="0" xfId="3" applyFont="1" applyFill="1" applyBorder="1" applyAlignment="1">
      <alignment horizontal="right" vertical="center"/>
    </xf>
    <xf numFmtId="9" fontId="29" fillId="2" borderId="0" xfId="13" applyFont="1" applyFill="1" applyBorder="1" applyAlignment="1">
      <alignment horizontal="right" vertical="center"/>
    </xf>
    <xf numFmtId="164" fontId="12" fillId="3" borderId="2" xfId="9" applyFont="1" applyFill="1" applyBorder="1" applyAlignment="1">
      <alignment vertical="center"/>
    </xf>
    <xf numFmtId="9" fontId="26" fillId="3" borderId="2" xfId="13" applyFont="1" applyFill="1" applyBorder="1" applyAlignment="1">
      <alignment horizontal="right" vertical="center"/>
    </xf>
    <xf numFmtId="164" fontId="31" fillId="2" borderId="0" xfId="3" applyFont="1" applyFill="1" applyBorder="1" applyAlignment="1">
      <alignment vertical="center"/>
    </xf>
    <xf numFmtId="164" fontId="13" fillId="3" borderId="3" xfId="3" applyFont="1" applyFill="1" applyBorder="1" applyAlignment="1">
      <alignment horizontal="right" vertical="center"/>
    </xf>
    <xf numFmtId="164" fontId="22" fillId="2" borderId="0" xfId="3" applyFont="1" applyFill="1" applyBorder="1" applyAlignment="1">
      <alignment horizontal="left" vertical="center"/>
    </xf>
    <xf numFmtId="9" fontId="13" fillId="3" borderId="2" xfId="3" applyNumberFormat="1" applyFont="1" applyFill="1" applyBorder="1" applyAlignment="1">
      <alignment horizontal="right" vertical="center"/>
    </xf>
    <xf numFmtId="164" fontId="9" fillId="4" borderId="0" xfId="3" applyFont="1" applyFill="1" applyBorder="1"/>
    <xf numFmtId="0" fontId="32" fillId="4" borderId="0" xfId="5" applyNumberFormat="1" applyFont="1" applyFill="1" applyBorder="1" applyAlignment="1">
      <alignment vertical="center" wrapText="1"/>
    </xf>
    <xf numFmtId="164" fontId="3" fillId="4" borderId="0" xfId="3" applyFont="1" applyFill="1" applyBorder="1"/>
    <xf numFmtId="164" fontId="3" fillId="4" borderId="0" xfId="3" applyFont="1" applyFill="1" applyBorder="1" applyAlignment="1">
      <alignment horizontal="right"/>
    </xf>
    <xf numFmtId="164" fontId="3" fillId="4" borderId="0" xfId="3" applyFont="1" applyFill="1"/>
    <xf numFmtId="164" fontId="3" fillId="4" borderId="0" xfId="3" applyFont="1" applyFill="1" applyAlignment="1">
      <alignment horizontal="right"/>
    </xf>
    <xf numFmtId="0" fontId="3" fillId="2" borderId="0" xfId="5" applyNumberFormat="1" applyFont="1" applyFill="1" applyAlignment="1">
      <alignment horizontal="left" vertical="center" wrapText="1"/>
    </xf>
    <xf numFmtId="0" fontId="1" fillId="0" borderId="0" xfId="6" applyAlignment="1">
      <alignment horizontal="left" vertical="center" wrapText="1"/>
    </xf>
  </cellXfs>
  <cellStyles count="14">
    <cellStyle name="Обычный" xfId="0" builtinId="0"/>
    <cellStyle name="Обычный 173" xfId="7"/>
    <cellStyle name="Обычный 3" xfId="6"/>
    <cellStyle name="Обычный 30 2 2" xfId="5"/>
    <cellStyle name="Обычный 40 2" xfId="3"/>
    <cellStyle name="Обычный 42" xfId="8"/>
    <cellStyle name="Обычный 9 3 2" xfId="10"/>
    <cellStyle name="Обычный 9_Selected operational information (3rd draft) 2" xfId="9"/>
    <cellStyle name="Обычный_GLTR_op-statistics_2008_draft_Selected operational information (3rd draft) 2" xfId="4"/>
    <cellStyle name="Обычный_Selected operational information (3rd draft) 2" xfId="12"/>
    <cellStyle name="Процентный" xfId="2" builtinId="5"/>
    <cellStyle name="Процентный 3 2" xfId="13"/>
    <cellStyle name="Финансовый" xfId="1" builtinId="3"/>
    <cellStyle name="Финансовый 4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externalLink" Target="externalLinks/externalLink40.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47627</xdr:colOff>
      <xdr:row>0</xdr:row>
      <xdr:rowOff>96351</xdr:rowOff>
    </xdr:from>
    <xdr:to>
      <xdr:col>1</xdr:col>
      <xdr:colOff>2598918</xdr:colOff>
      <xdr:row>2</xdr:row>
      <xdr:rowOff>47625</xdr:rowOff>
    </xdr:to>
    <xdr:pic>
      <xdr:nvPicPr>
        <xdr:cNvPr id="2" name="Picture 1" descr="globaltrans logo">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0527" y="96351"/>
          <a:ext cx="2551291" cy="351324"/>
        </a:xfrm>
        <a:prstGeom prst="rect">
          <a:avLst/>
        </a:prstGeom>
        <a:noFill/>
        <a:ln w="9525">
          <a:noFill/>
          <a:miter lim="800000"/>
          <a:headEnd/>
          <a:tailEnd/>
        </a:ln>
      </xdr:spPr>
    </xdr:pic>
    <xdr:clientData/>
  </xdr:twoCellAnchor>
  <xdr:twoCellAnchor>
    <xdr:from>
      <xdr:col>1</xdr:col>
      <xdr:colOff>123221</xdr:colOff>
      <xdr:row>215</xdr:row>
      <xdr:rowOff>52916</xdr:rowOff>
    </xdr:from>
    <xdr:to>
      <xdr:col>5</xdr:col>
      <xdr:colOff>1149048</xdr:colOff>
      <xdr:row>265</xdr:row>
      <xdr:rowOff>54429</xdr:rowOff>
    </xdr:to>
    <xdr:sp macro="" textlink="">
      <xdr:nvSpPr>
        <xdr:cNvPr id="3" name="Content Placeholder 6">
          <a:extLst>
            <a:ext uri="{FF2B5EF4-FFF2-40B4-BE49-F238E27FC236}">
              <a16:creationId xmlns="" xmlns:a16="http://schemas.microsoft.com/office/drawing/2014/main" id="{1E9E9A54-3B5F-F04E-B4DB-EBFB4CAEF912}"/>
            </a:ext>
          </a:extLst>
        </xdr:cNvPr>
        <xdr:cNvSpPr>
          <a:spLocks noGrp="1"/>
        </xdr:cNvSpPr>
      </xdr:nvSpPr>
      <xdr:spPr bwMode="gray">
        <a:xfrm>
          <a:off x="486078" y="48500393"/>
          <a:ext cx="9589256" cy="9072940"/>
        </a:xfrm>
        <a:prstGeom prst="rect">
          <a:avLst/>
        </a:prstGeom>
      </xdr:spPr>
      <xdr:txBody>
        <a:bodyPr vert="horz" wrap="square" lIns="0" tIns="0" rIns="0" bIns="0" rtlCol="0">
          <a:noAutofit/>
        </a:bodyPr>
        <a:lstStyle>
          <a:lvl1pPr marL="0" indent="0" algn="l" defTabSz="914342" rtl="0" eaLnBrk="1" latinLnBrk="0" hangingPunct="1">
            <a:spcBef>
              <a:spcPts val="1200"/>
            </a:spcBef>
            <a:buFont typeface="Arial" pitchFamily="34" charset="0"/>
            <a:buNone/>
            <a:defRPr sz="1200" b="1" kern="1200">
              <a:solidFill>
                <a:schemeClr val="tx2"/>
              </a:solidFill>
              <a:latin typeface="+mn-lt"/>
              <a:ea typeface="+mn-ea"/>
              <a:cs typeface="+mn-cs"/>
            </a:defRPr>
          </a:lvl1pPr>
          <a:lvl2pPr marL="0" indent="0" algn="l" defTabSz="914342" rtl="0" eaLnBrk="1" latinLnBrk="0" hangingPunct="1">
            <a:spcBef>
              <a:spcPts val="400"/>
            </a:spcBef>
            <a:buFont typeface="Arial" pitchFamily="34" charset="0"/>
            <a:buNone/>
            <a:defRPr sz="1200" kern="1200">
              <a:solidFill>
                <a:schemeClr val="tx1"/>
              </a:solidFill>
              <a:latin typeface="+mn-lt"/>
              <a:ea typeface="+mn-ea"/>
              <a:cs typeface="+mn-cs"/>
            </a:defRPr>
          </a:lvl2pPr>
          <a:lvl3pPr marL="180975" indent="-180975" algn="l" defTabSz="914342" rtl="0" eaLnBrk="1" latinLnBrk="0" hangingPunct="1">
            <a:spcBef>
              <a:spcPts val="200"/>
            </a:spcBef>
            <a:buClr>
              <a:schemeClr val="tx2"/>
            </a:buClr>
            <a:buFont typeface="Wingdings 2" pitchFamily="18" charset="2"/>
            <a:buChar char=""/>
            <a:defRPr sz="1200" kern="1200">
              <a:solidFill>
                <a:schemeClr val="tx1"/>
              </a:solidFill>
              <a:latin typeface="+mn-lt"/>
              <a:ea typeface="+mn-ea"/>
              <a:cs typeface="+mn-cs"/>
            </a:defRPr>
          </a:lvl3pPr>
          <a:lvl4pPr marL="268288" indent="-88900" algn="l" defTabSz="914342" rtl="0" eaLnBrk="1" latinLnBrk="0" hangingPunct="1">
            <a:spcBef>
              <a:spcPts val="200"/>
            </a:spcBef>
            <a:buClr>
              <a:schemeClr val="tx1"/>
            </a:buClr>
            <a:buFont typeface="Arial" pitchFamily="34" charset="0"/>
            <a:buChar char="•"/>
            <a:defRPr sz="1100" kern="1200">
              <a:solidFill>
                <a:schemeClr val="tx1"/>
              </a:solidFill>
              <a:latin typeface="+mn-lt"/>
              <a:ea typeface="+mn-ea"/>
              <a:cs typeface="+mn-cs"/>
            </a:defRPr>
          </a:lvl4pPr>
          <a:lvl5pPr marL="360363" indent="-92075" algn="l" defTabSz="914342" rtl="0" eaLnBrk="1" latinLnBrk="0" hangingPunct="1">
            <a:spcBef>
              <a:spcPts val="200"/>
            </a:spcBef>
            <a:buClr>
              <a:schemeClr val="tx1"/>
            </a:buClr>
            <a:buFont typeface="Arial" pitchFamily="34" charset="0"/>
            <a:buChar char="•"/>
            <a:defRPr sz="1100" kern="1200">
              <a:solidFill>
                <a:schemeClr val="tx1"/>
              </a:solidFill>
              <a:latin typeface="+mn-lt"/>
              <a:ea typeface="+mn-ea"/>
              <a:cs typeface="+mn-cs"/>
            </a:defRPr>
          </a:lvl5pPr>
          <a:lvl6pPr marL="446088" indent="-85725" algn="l" defTabSz="914342" rtl="0" eaLnBrk="1" latinLnBrk="0" hangingPunct="1">
            <a:spcBef>
              <a:spcPts val="200"/>
            </a:spcBef>
            <a:buClr>
              <a:schemeClr val="tx1"/>
            </a:buClr>
            <a:buFont typeface="Arial" pitchFamily="34" charset="0"/>
            <a:buChar char="•"/>
            <a:defRPr sz="1100" kern="1200">
              <a:solidFill>
                <a:schemeClr val="tx1"/>
              </a:solidFill>
              <a:latin typeface="+mn-lt"/>
              <a:ea typeface="+mn-ea"/>
              <a:cs typeface="+mn-cs"/>
            </a:defRPr>
          </a:lvl6pPr>
          <a:lvl7pPr marL="538163" indent="-92075" algn="l" defTabSz="914342" rtl="0" eaLnBrk="1" latinLnBrk="0" hangingPunct="1">
            <a:spcBef>
              <a:spcPts val="200"/>
            </a:spcBef>
            <a:buClr>
              <a:schemeClr val="tx1"/>
            </a:buClr>
            <a:buFont typeface="Arial" pitchFamily="34" charset="0"/>
            <a:buChar char="•"/>
            <a:defRPr sz="1100" kern="1200">
              <a:solidFill>
                <a:schemeClr val="tx1"/>
              </a:solidFill>
              <a:latin typeface="+mn-lt"/>
              <a:ea typeface="+mn-ea"/>
              <a:cs typeface="+mn-cs"/>
            </a:defRPr>
          </a:lvl7pPr>
          <a:lvl8pPr marL="630238" indent="-92075" algn="l" defTabSz="914342" rtl="0" eaLnBrk="1" latinLnBrk="0" hangingPunct="1">
            <a:spcBef>
              <a:spcPts val="200"/>
            </a:spcBef>
            <a:buClr>
              <a:schemeClr val="tx1"/>
            </a:buClr>
            <a:buFont typeface="Arial" pitchFamily="34" charset="0"/>
            <a:buChar char="•"/>
            <a:defRPr sz="1100" kern="1200">
              <a:solidFill>
                <a:schemeClr val="tx1"/>
              </a:solidFill>
              <a:latin typeface="+mn-lt"/>
              <a:ea typeface="+mn-ea"/>
              <a:cs typeface="+mn-cs"/>
            </a:defRPr>
          </a:lvl8pPr>
          <a:lvl9pPr marL="714375" indent="-84138" algn="l" defTabSz="914342" rtl="0" eaLnBrk="1" latinLnBrk="0" hangingPunct="1">
            <a:spcBef>
              <a:spcPts val="200"/>
            </a:spcBef>
            <a:buClr>
              <a:schemeClr val="tx1"/>
            </a:buClr>
            <a:buFont typeface="Arial" pitchFamily="34" charset="0"/>
            <a:buChar char="•"/>
            <a:defRPr sz="1100" kern="1200">
              <a:solidFill>
                <a:schemeClr val="tx1"/>
              </a:solidFill>
              <a:latin typeface="+mn-lt"/>
              <a:ea typeface="+mn-ea"/>
              <a:cs typeface="+mn-cs"/>
            </a:defRPr>
          </a:lvl9pPr>
        </a:lstStyle>
        <a:p>
          <a:pPr>
            <a:spcBef>
              <a:spcPts val="300"/>
            </a:spcBef>
            <a:spcAft>
              <a:spcPts val="300"/>
            </a:spcAft>
          </a:pPr>
          <a:r>
            <a:rPr lang="en-GB" sz="1100" b="1" i="1" kern="1200">
              <a:solidFill>
                <a:schemeClr val="tx1"/>
              </a:solidFill>
              <a:latin typeface="Arial" pitchFamily="34" charset="0"/>
              <a:ea typeface="+mn-ea"/>
              <a:cs typeface="Arial" pitchFamily="34" charset="0"/>
            </a:rPr>
            <a:t>*</a:t>
          </a:r>
          <a:r>
            <a:rPr lang="en-GB" sz="1050" b="0" i="1" kern="1200">
              <a:solidFill>
                <a:schemeClr val="tx1"/>
              </a:solidFill>
              <a:latin typeface="Arial" pitchFamily="34" charset="0"/>
              <a:ea typeface="+mn-ea"/>
              <a:cs typeface="Arial" pitchFamily="34" charset="0"/>
            </a:rPr>
            <a:t>Excluding</a:t>
          </a:r>
          <a:r>
            <a:rPr lang="en-GB" sz="1050" b="0" i="1" kern="1200" baseline="0">
              <a:solidFill>
                <a:schemeClr val="tx1"/>
              </a:solidFill>
              <a:latin typeface="Arial" pitchFamily="34" charset="0"/>
              <a:ea typeface="+mn-ea"/>
              <a:cs typeface="Arial" pitchFamily="34" charset="0"/>
            </a:rPr>
            <a:t> operational and financial information of the specialised container transportation business. </a:t>
          </a:r>
        </a:p>
        <a:p>
          <a:pPr>
            <a:spcBef>
              <a:spcPts val="300"/>
            </a:spcBef>
            <a:spcAft>
              <a:spcPts val="300"/>
            </a:spcAft>
          </a:pPr>
          <a:r>
            <a:rPr lang="en-GB" sz="1050" b="1" kern="1200">
              <a:solidFill>
                <a:schemeClr val="tx1"/>
              </a:solidFill>
              <a:latin typeface="Arial" pitchFamily="34" charset="0"/>
              <a:ea typeface="+mn-ea"/>
              <a:cs typeface="Arial" pitchFamily="34" charset="0"/>
            </a:rPr>
            <a:t>Average Distance of Loaded Trip</a:t>
          </a:r>
          <a:r>
            <a:rPr lang="en-GB" sz="1050" b="0" kern="1200">
              <a:solidFill>
                <a:schemeClr val="tx1"/>
              </a:solidFill>
              <a:latin typeface="Arial" pitchFamily="34" charset="0"/>
              <a:ea typeface="+mn-ea"/>
              <a:cs typeface="Arial" pitchFamily="34" charset="0"/>
            </a:rPr>
            <a:t> is calculated as the sum of the distances of all loaded trips for a period divided by the number of loaded trips for the same period.</a:t>
          </a:r>
        </a:p>
        <a:p>
          <a:pPr>
            <a:spcBef>
              <a:spcPts val="300"/>
            </a:spcBef>
            <a:spcAft>
              <a:spcPts val="300"/>
            </a:spcAft>
          </a:pPr>
          <a:r>
            <a:rPr lang="en-GB" sz="1050" b="1" kern="1200">
              <a:solidFill>
                <a:schemeClr val="tx1"/>
              </a:solidFill>
              <a:latin typeface="Arial" pitchFamily="34" charset="0"/>
              <a:ea typeface="+mn-ea"/>
              <a:cs typeface="Arial" pitchFamily="34" charset="0"/>
            </a:rPr>
            <a:t>Average Number of Loaded Trips per Railcar </a:t>
          </a:r>
          <a:r>
            <a:rPr lang="en-GB" sz="1050" b="0" kern="1200">
              <a:solidFill>
                <a:schemeClr val="tx1"/>
              </a:solidFill>
              <a:latin typeface="Arial" pitchFamily="34" charset="0"/>
              <a:ea typeface="+mn-ea"/>
              <a:cs typeface="Arial" pitchFamily="34" charset="0"/>
            </a:rPr>
            <a:t>is calculated as total number of loaded trips in the relevant period divided by Average Rolling Stock Operated. </a:t>
          </a:r>
        </a:p>
        <a:p>
          <a:pPr>
            <a:spcBef>
              <a:spcPts val="300"/>
            </a:spcBef>
            <a:spcAft>
              <a:spcPts val="300"/>
            </a:spcAft>
          </a:pPr>
          <a:r>
            <a:rPr lang="en-GB" sz="1050" b="1" kern="1200">
              <a:solidFill>
                <a:schemeClr val="tx1"/>
              </a:solidFill>
              <a:latin typeface="Arial" pitchFamily="34" charset="0"/>
              <a:ea typeface="+mn-ea"/>
              <a:cs typeface="Arial" pitchFamily="34" charset="0"/>
            </a:rPr>
            <a:t>Average Price per Trip </a:t>
          </a:r>
          <a:r>
            <a:rPr lang="en-GB" sz="1050" b="0" kern="1200">
              <a:solidFill>
                <a:schemeClr val="tx1"/>
              </a:solidFill>
              <a:latin typeface="Arial" pitchFamily="34" charset="0"/>
              <a:ea typeface="+mn-ea"/>
              <a:cs typeface="Arial" pitchFamily="34" charset="0"/>
            </a:rPr>
            <a:t>is calculated as Net Revenue from Operation of Rolling Stock divided by the total number of loaded trips during the relevant period in the respective currency.</a:t>
          </a:r>
        </a:p>
        <a:p>
          <a:pPr>
            <a:spcBef>
              <a:spcPts val="300"/>
            </a:spcBef>
            <a:spcAft>
              <a:spcPts val="300"/>
            </a:spcAft>
          </a:pPr>
          <a:r>
            <a:rPr lang="en-GB" sz="1050" b="1" kern="1200">
              <a:solidFill>
                <a:schemeClr val="tx1"/>
              </a:solidFill>
              <a:latin typeface="Arial" pitchFamily="34" charset="0"/>
              <a:ea typeface="+mn-ea"/>
              <a:cs typeface="Arial" pitchFamily="34" charset="0"/>
            </a:rPr>
            <a:t>Average Rolling Stock Operated </a:t>
          </a:r>
          <a:r>
            <a:rPr lang="en-GB" sz="1050" b="0" kern="1200">
              <a:solidFill>
                <a:schemeClr val="tx1"/>
              </a:solidFill>
              <a:latin typeface="Arial" pitchFamily="34" charset="0"/>
              <a:ea typeface="+mn-ea"/>
              <a:cs typeface="Arial" pitchFamily="34" charset="0"/>
            </a:rPr>
            <a:t>is calculated as the average weighted (by days) number of rolling stock available for operator services (not including rolling stock in maintenance, purchased rolling stock in transition to its first place of commercial utilisation, rolling stock leased out, Engaged Fleet, flat cars and containers used in specialised container transportation).</a:t>
          </a:r>
        </a:p>
        <a:p>
          <a:pPr>
            <a:spcBef>
              <a:spcPts val="300"/>
            </a:spcBef>
            <a:spcAft>
              <a:spcPts val="300"/>
            </a:spcAft>
          </a:pPr>
          <a:r>
            <a:rPr lang="en-GB" sz="1050" b="1" kern="1200">
              <a:solidFill>
                <a:schemeClr val="tx1"/>
              </a:solidFill>
              <a:latin typeface="Arial" pitchFamily="34" charset="0"/>
              <a:ea typeface="+mn-ea"/>
              <a:cs typeface="Arial" pitchFamily="34" charset="0"/>
            </a:rPr>
            <a:t>Empty Run </a:t>
          </a:r>
          <a:r>
            <a:rPr lang="en-GB" sz="1050" b="0" kern="1200">
              <a:solidFill>
                <a:schemeClr val="tx1"/>
              </a:solidFill>
              <a:latin typeface="Arial" pitchFamily="34" charset="0"/>
              <a:ea typeface="+mn-ea"/>
              <a:cs typeface="Arial" pitchFamily="34" charset="0"/>
            </a:rPr>
            <a:t>or</a:t>
          </a:r>
          <a:r>
            <a:rPr lang="en-GB" sz="1050" b="1" kern="1200">
              <a:solidFill>
                <a:schemeClr val="tx1"/>
              </a:solidFill>
              <a:latin typeface="Arial" pitchFamily="34" charset="0"/>
              <a:ea typeface="+mn-ea"/>
              <a:cs typeface="Arial" pitchFamily="34" charset="0"/>
            </a:rPr>
            <a:t> Empty Runs </a:t>
          </a:r>
          <a:r>
            <a:rPr lang="en-GB" sz="1050" b="0" kern="1200">
              <a:solidFill>
                <a:schemeClr val="tx1"/>
              </a:solidFill>
              <a:latin typeface="Arial" pitchFamily="34" charset="0"/>
              <a:ea typeface="+mn-ea"/>
              <a:cs typeface="Arial" pitchFamily="34" charset="0"/>
            </a:rPr>
            <a:t>means the movement of railcars without cargo for the whole or a substantial part of the journey.</a:t>
          </a:r>
        </a:p>
        <a:p>
          <a:pPr>
            <a:spcBef>
              <a:spcPts val="300"/>
            </a:spcBef>
            <a:spcAft>
              <a:spcPts val="300"/>
            </a:spcAft>
          </a:pPr>
          <a:r>
            <a:rPr lang="en-GB" sz="1050" b="1" kern="1200">
              <a:solidFill>
                <a:schemeClr val="tx1"/>
              </a:solidFill>
              <a:latin typeface="Arial" pitchFamily="34" charset="0"/>
              <a:ea typeface="+mn-ea"/>
              <a:cs typeface="Arial" pitchFamily="34" charset="0"/>
            </a:rPr>
            <a:t>Empty Run Costs </a:t>
          </a:r>
          <a:r>
            <a:rPr lang="en-GB" sz="1050" b="0" kern="1200">
              <a:solidFill>
                <a:schemeClr val="tx1"/>
              </a:solidFill>
              <a:latin typeface="Arial" pitchFamily="34" charset="0"/>
              <a:ea typeface="+mn-ea"/>
              <a:cs typeface="Arial" pitchFamily="34" charset="0"/>
            </a:rPr>
            <a:t>(a non-GAAP financial measure meaning costs payable to RZD for forwarding empty railcars) is derived from management accounts and presented as part of the “Infrastructure and locomotive tariffs: empty run trips and other tariffs” component of “Cost of sales” reported under EU IFRS. Empty Run Costs do not include costs of relocation of rolling stock to and from maintenance, purchased rolling stock in transition to its first place of commercial utilisation, rolling stock leased in or leased out, Engaged Fleet, flat cars and containers used in specialised container transportation. </a:t>
          </a:r>
        </a:p>
        <a:p>
          <a:pPr>
            <a:spcBef>
              <a:spcPts val="300"/>
            </a:spcBef>
            <a:spcAft>
              <a:spcPts val="300"/>
            </a:spcAft>
          </a:pPr>
          <a:r>
            <a:rPr lang="en-GB" sz="1050" b="1" kern="1200">
              <a:solidFill>
                <a:schemeClr val="tx1"/>
              </a:solidFill>
              <a:latin typeface="Arial" pitchFamily="34" charset="0"/>
              <a:ea typeface="+mn-ea"/>
              <a:cs typeface="Arial" pitchFamily="34" charset="0"/>
            </a:rPr>
            <a:t>Empty Run Ratio </a:t>
          </a:r>
          <a:r>
            <a:rPr lang="en-GB" sz="1050" b="0" kern="1200">
              <a:solidFill>
                <a:schemeClr val="tx1"/>
              </a:solidFill>
              <a:latin typeface="Arial" pitchFamily="34" charset="0"/>
              <a:ea typeface="+mn-ea"/>
              <a:cs typeface="Arial" pitchFamily="34" charset="0"/>
            </a:rPr>
            <a:t>is calculated as the total of empty trips in kilometres by respective rolling stock type divided by total loaded trips in kilometres of such rolling stock type. Empty trips are only applicable to rolling stock operated (not including rolling stock in maintenance, purchased rolling stock in transition to its first place of commercial utilisation, rolling stock leased out, Engaged Fleet, flat cars and containers used in the specialised container transportation).</a:t>
          </a:r>
        </a:p>
        <a:p>
          <a:pPr>
            <a:spcBef>
              <a:spcPts val="300"/>
            </a:spcBef>
            <a:spcAft>
              <a:spcPts val="300"/>
            </a:spcAft>
          </a:pPr>
          <a:r>
            <a:rPr lang="en-GB" sz="1050" b="1" kern="1200">
              <a:solidFill>
                <a:schemeClr val="tx1"/>
              </a:solidFill>
              <a:latin typeface="Arial" pitchFamily="34" charset="0"/>
              <a:ea typeface="+mn-ea"/>
              <a:cs typeface="Arial" pitchFamily="34" charset="0"/>
            </a:rPr>
            <a:t>Engaged Fleet </a:t>
          </a:r>
          <a:r>
            <a:rPr lang="en-GB" sz="1050" b="0" kern="1200">
              <a:solidFill>
                <a:schemeClr val="tx1"/>
              </a:solidFill>
              <a:latin typeface="Arial" pitchFamily="34" charset="0"/>
              <a:ea typeface="+mn-ea"/>
              <a:cs typeface="Arial" pitchFamily="34" charset="0"/>
            </a:rPr>
            <a:t>is defined as rolling stock subcontracted or otherwise engaged from a third-party rail operator for a loaded trip from the point of origination to the cargo’s destination, at which point the railcar is then released to such third-party.</a:t>
          </a:r>
        </a:p>
        <a:p>
          <a:pPr>
            <a:spcBef>
              <a:spcPts val="300"/>
            </a:spcBef>
            <a:spcAft>
              <a:spcPts val="300"/>
            </a:spcAft>
          </a:pPr>
          <a:r>
            <a:rPr lang="en-GB" sz="1050" b="1" kern="1200">
              <a:solidFill>
                <a:schemeClr val="tx1"/>
              </a:solidFill>
              <a:latin typeface="Arial" pitchFamily="34" charset="0"/>
              <a:ea typeface="+mn-ea"/>
              <a:cs typeface="Arial" pitchFamily="34" charset="0"/>
            </a:rPr>
            <a:t>Freight Rail Turnover </a:t>
          </a:r>
          <a:r>
            <a:rPr lang="en-GB" sz="1050" b="0" kern="1200">
              <a:solidFill>
                <a:schemeClr val="tx1"/>
              </a:solidFill>
              <a:latin typeface="Arial" pitchFamily="34" charset="0"/>
              <a:ea typeface="+mn-ea"/>
              <a:cs typeface="Arial" pitchFamily="34" charset="0"/>
            </a:rPr>
            <a:t>is a measure of freight carriage activity over a particular period calculated as the sum of tonnage of each loaded trip multiplied by the distance of each loaded trip, expressed in tonnes-km. It excludes volumes transported by Engaged Fleet (unless otherwise stated) and the performance of the specialised container transportation business.</a:t>
          </a:r>
        </a:p>
        <a:p>
          <a:pPr>
            <a:spcBef>
              <a:spcPts val="300"/>
            </a:spcBef>
            <a:spcAft>
              <a:spcPts val="300"/>
            </a:spcAft>
          </a:pPr>
          <a:r>
            <a:rPr lang="en-GB" sz="1050" b="1" kern="1200">
              <a:solidFill>
                <a:schemeClr val="tx1"/>
              </a:solidFill>
              <a:latin typeface="Arial" pitchFamily="34" charset="0"/>
              <a:ea typeface="+mn-ea"/>
              <a:cs typeface="Arial" pitchFamily="34" charset="0"/>
            </a:rPr>
            <a:t>Leased-in Fleet </a:t>
          </a:r>
          <a:r>
            <a:rPr lang="en-GB" sz="1050" b="0" kern="1200">
              <a:solidFill>
                <a:schemeClr val="tx1"/>
              </a:solidFill>
              <a:latin typeface="Arial" pitchFamily="34" charset="0"/>
              <a:ea typeface="+mn-ea"/>
              <a:cs typeface="Arial" pitchFamily="34" charset="0"/>
            </a:rPr>
            <a:t>is defined as fleet leased in under operating leases, including railcars, locomotives and specialised containers.</a:t>
          </a:r>
        </a:p>
        <a:p>
          <a:pPr>
            <a:spcBef>
              <a:spcPts val="300"/>
            </a:spcBef>
            <a:spcAft>
              <a:spcPts val="300"/>
            </a:spcAft>
          </a:pPr>
          <a:r>
            <a:rPr lang="en-GB" sz="1050" b="1" kern="1200">
              <a:solidFill>
                <a:schemeClr val="tx1"/>
              </a:solidFill>
              <a:latin typeface="Arial" pitchFamily="34" charset="0"/>
              <a:ea typeface="+mn-ea"/>
              <a:cs typeface="Arial" pitchFamily="34" charset="0"/>
            </a:rPr>
            <a:t>Leased-out Fleet </a:t>
          </a:r>
          <a:r>
            <a:rPr lang="en-GB" sz="1050" b="0" kern="1200">
              <a:solidFill>
                <a:schemeClr val="tx1"/>
              </a:solidFill>
              <a:latin typeface="Arial" pitchFamily="34" charset="0"/>
              <a:ea typeface="+mn-ea"/>
              <a:cs typeface="Arial" pitchFamily="34" charset="0"/>
            </a:rPr>
            <a:t>is defined as fleet leased out to third parties under operating leases (excluding flat cars and containers used in specialised container transportation).</a:t>
          </a:r>
        </a:p>
        <a:p>
          <a:pPr>
            <a:spcBef>
              <a:spcPts val="300"/>
            </a:spcBef>
            <a:spcAft>
              <a:spcPts val="300"/>
            </a:spcAft>
          </a:pPr>
          <a:r>
            <a:rPr lang="en-GB" sz="1050" b="1" kern="1200">
              <a:solidFill>
                <a:schemeClr val="tx1"/>
              </a:solidFill>
              <a:latin typeface="Arial" pitchFamily="34" charset="0"/>
              <a:ea typeface="+mn-ea"/>
              <a:cs typeface="Arial" pitchFamily="34" charset="0"/>
            </a:rPr>
            <a:t>Net Revenue from Engaged Fleet </a:t>
          </a:r>
          <a:r>
            <a:rPr lang="en-GB" sz="1050" b="0" kern="1200">
              <a:solidFill>
                <a:schemeClr val="tx1"/>
              </a:solidFill>
              <a:latin typeface="Arial" pitchFamily="34" charset="0"/>
              <a:ea typeface="+mn-ea"/>
              <a:cs typeface="Arial" pitchFamily="34" charset="0"/>
            </a:rPr>
            <a:t>(a non-GAAP financial measure, derived from management accounts) represents the net sum of the price charged for transportation to clients by the Group utilising Engaged Fleet less the loaded railway tariffs charged by RZD (included in the EU IFRS line item “Infrastructure and locomotive tariffs: loaded trips”) less the cost of attracting fleet from third-party operators (included in the EU IFRS line item “Services provided by other transportation organisations”).</a:t>
          </a:r>
        </a:p>
        <a:p>
          <a:pPr>
            <a:spcBef>
              <a:spcPts val="300"/>
            </a:spcBef>
            <a:spcAft>
              <a:spcPts val="300"/>
            </a:spcAft>
          </a:pPr>
          <a:r>
            <a:rPr lang="en-GB" sz="1050" b="1" kern="1200">
              <a:solidFill>
                <a:schemeClr val="tx1"/>
              </a:solidFill>
              <a:latin typeface="Arial" pitchFamily="34" charset="0"/>
              <a:ea typeface="+mn-ea"/>
              <a:cs typeface="Arial" pitchFamily="34" charset="0"/>
            </a:rPr>
            <a:t>Net Revenue from Operation of Rolling Stock </a:t>
          </a:r>
          <a:r>
            <a:rPr lang="en-GB" sz="1050" b="0" kern="1200">
              <a:solidFill>
                <a:schemeClr val="tx1"/>
              </a:solidFill>
              <a:latin typeface="Arial" pitchFamily="34" charset="0"/>
              <a:ea typeface="+mn-ea"/>
              <a:cs typeface="Arial" pitchFamily="34" charset="0"/>
            </a:rPr>
            <a:t>is a non-GAAP financial measure, derived from management accounts, describing the net revenue generated from freight rail transportation services which is adjusted for respective “pass through” loaded railway tariffs charged by RZD (included in the EU IFRS line item “Infrastructure and locomotive tariffs: loaded trips”).</a:t>
          </a:r>
        </a:p>
        <a:p>
          <a:pPr>
            <a:spcBef>
              <a:spcPts val="300"/>
            </a:spcBef>
            <a:spcAft>
              <a:spcPts val="300"/>
            </a:spcAft>
          </a:pPr>
          <a:r>
            <a:rPr lang="en-GB" sz="1050" b="1" kern="1200">
              <a:solidFill>
                <a:schemeClr val="tx1"/>
              </a:solidFill>
              <a:latin typeface="Arial" pitchFamily="34" charset="0"/>
              <a:ea typeface="+mn-ea"/>
              <a:cs typeface="Arial" pitchFamily="34" charset="0"/>
            </a:rPr>
            <a:t>Net Revenue from Specialised Container Transportation </a:t>
          </a:r>
          <a:r>
            <a:rPr lang="en-GB" sz="1050" b="0" kern="1200">
              <a:solidFill>
                <a:schemeClr val="tx1"/>
              </a:solidFill>
              <a:latin typeface="Arial" pitchFamily="34" charset="0"/>
              <a:ea typeface="+mn-ea"/>
              <a:cs typeface="Arial" pitchFamily="34" charset="0"/>
            </a:rPr>
            <a:t>is a non-GAAP financial measure, derived from management accounts, that represents the revenue generated from the specialised container operations (included in the EU IFRS line item: “Revenue from specialised container transportation”) less the respective “pass through” loaded railway tariffs charged by RZD (included in the EU IFRS line item “Infrastructure and locomotive tariffs: loaded trips”). </a:t>
          </a:r>
        </a:p>
        <a:p>
          <a:pPr>
            <a:spcBef>
              <a:spcPts val="300"/>
            </a:spcBef>
            <a:spcAft>
              <a:spcPts val="300"/>
            </a:spcAft>
          </a:pPr>
          <a:r>
            <a:rPr lang="en-GB" sz="1050" b="1" kern="1200">
              <a:solidFill>
                <a:schemeClr val="tx1"/>
              </a:solidFill>
              <a:latin typeface="Arial" pitchFamily="34" charset="0"/>
              <a:ea typeface="+mn-ea"/>
              <a:cs typeface="Arial" pitchFamily="34" charset="0"/>
            </a:rPr>
            <a:t>Owned Fleet </a:t>
          </a:r>
          <a:r>
            <a:rPr lang="en-GB" sz="1050" b="0" kern="1200">
              <a:solidFill>
                <a:schemeClr val="tx1"/>
              </a:solidFill>
              <a:latin typeface="Arial" pitchFamily="34" charset="0"/>
              <a:ea typeface="+mn-ea"/>
              <a:cs typeface="Arial" pitchFamily="34" charset="0"/>
            </a:rPr>
            <a:t>is defined as the fleet owned and leased in under finance lease as at the end of the reporting period. It includes railcars, locomotives and specialised containers, unless otherwise stated, and excludes Engaged Fleet.</a:t>
          </a:r>
        </a:p>
        <a:p>
          <a:pPr>
            <a:spcBef>
              <a:spcPts val="300"/>
            </a:spcBef>
            <a:spcAft>
              <a:spcPts val="300"/>
            </a:spcAft>
          </a:pPr>
          <a:r>
            <a:rPr lang="en-GB" sz="1050" b="1" kern="1200">
              <a:solidFill>
                <a:schemeClr val="tx1"/>
              </a:solidFill>
              <a:latin typeface="Arial" pitchFamily="34" charset="0"/>
              <a:ea typeface="+mn-ea"/>
              <a:cs typeface="Arial" pitchFamily="34" charset="0"/>
            </a:rPr>
            <a:t>Share of Empty Run Kilometres paid by Globaltrans </a:t>
          </a:r>
          <a:r>
            <a:rPr lang="en-GB" sz="1050" b="0" kern="1200">
              <a:solidFill>
                <a:schemeClr val="tx1"/>
              </a:solidFill>
              <a:latin typeface="Arial" pitchFamily="34" charset="0"/>
              <a:ea typeface="+mn-ea"/>
              <a:cs typeface="Arial" pitchFamily="34" charset="0"/>
            </a:rPr>
            <a:t>is defined as the percentage of empty run kilometres paid by Globaltrans divided by the total amount of empty run kilometres incurred by the fleet operated by Globaltrans (not including relocation of rolling stock to and from maintenance, purchased rolling stock in transition to its first place of commercial utilisation, and rolling stock leased-out, Engaged Fleet, flat cars and containers used in specialised container transportation) in the relevant period.</a:t>
          </a:r>
        </a:p>
        <a:p>
          <a:pPr>
            <a:spcBef>
              <a:spcPts val="300"/>
            </a:spcBef>
            <a:spcAft>
              <a:spcPts val="300"/>
            </a:spcAft>
          </a:pPr>
          <a:r>
            <a:rPr lang="en-GB" sz="1050" b="1" kern="1200">
              <a:solidFill>
                <a:schemeClr val="tx1"/>
              </a:solidFill>
              <a:latin typeface="Arial" pitchFamily="34" charset="0"/>
              <a:ea typeface="+mn-ea"/>
              <a:cs typeface="Arial" pitchFamily="34" charset="0"/>
            </a:rPr>
            <a:t>Total Empty Run Ratio </a:t>
          </a:r>
          <a:r>
            <a:rPr lang="en-GB" sz="1050" b="0" kern="1200">
              <a:solidFill>
                <a:schemeClr val="tx1"/>
              </a:solidFill>
              <a:latin typeface="Arial" pitchFamily="34" charset="0"/>
              <a:ea typeface="+mn-ea"/>
              <a:cs typeface="Arial" pitchFamily="34" charset="0"/>
            </a:rPr>
            <a:t>is calculated as total kilometres travelled empty divided by the total kilometres travelled loaded by the rolling stock fleet operated by Globaltrans (not including the relocation of rolling stock to and from maintenance, purchased rolling stock in transition to its first place of commercial utilisation, or rolling stock leased out, Engaged Fleet, flat cars and containers used in specialised container transportation) in the relevant period.</a:t>
          </a:r>
        </a:p>
        <a:p>
          <a:pPr>
            <a:spcBef>
              <a:spcPts val="300"/>
            </a:spcBef>
            <a:spcAft>
              <a:spcPts val="300"/>
            </a:spcAft>
          </a:pPr>
          <a:r>
            <a:rPr lang="en-GB" sz="1050" b="1" kern="1200">
              <a:solidFill>
                <a:schemeClr val="tx1"/>
              </a:solidFill>
              <a:latin typeface="Arial" pitchFamily="34" charset="0"/>
              <a:ea typeface="+mn-ea"/>
              <a:cs typeface="Arial" pitchFamily="34" charset="0"/>
            </a:rPr>
            <a:t>Total Fleet </a:t>
          </a:r>
          <a:r>
            <a:rPr lang="en-GB" sz="1050" b="0" kern="1200">
              <a:solidFill>
                <a:schemeClr val="tx1"/>
              </a:solidFill>
              <a:latin typeface="Arial" pitchFamily="34" charset="0"/>
              <a:ea typeface="+mn-ea"/>
              <a:cs typeface="Arial" pitchFamily="34" charset="0"/>
            </a:rPr>
            <a:t>is defined as the fleet owned and leased in under finance and operating leases as at the end of reporting period. It includes railcars, locomotives and specialised containers, unless otherwise stated, and excludes Engaged Fleet.</a:t>
          </a:r>
        </a:p>
        <a:p>
          <a:pPr>
            <a:spcBef>
              <a:spcPts val="300"/>
            </a:spcBef>
            <a:spcAft>
              <a:spcPts val="300"/>
            </a:spcAft>
          </a:pPr>
          <a:r>
            <a:rPr lang="en-GB" sz="1050" b="1" kern="1200">
              <a:solidFill>
                <a:schemeClr val="tx1"/>
              </a:solidFill>
              <a:latin typeface="Arial" pitchFamily="34" charset="0"/>
              <a:ea typeface="+mn-ea"/>
              <a:cs typeface="Arial" pitchFamily="34" charset="0"/>
            </a:rPr>
            <a:t>Transportation Volume </a:t>
          </a:r>
          <a:r>
            <a:rPr lang="en-GB" sz="1050" b="0" kern="1200">
              <a:solidFill>
                <a:schemeClr val="tx1"/>
              </a:solidFill>
              <a:latin typeface="Arial" pitchFamily="34" charset="0"/>
              <a:ea typeface="+mn-ea"/>
              <a:cs typeface="Arial" pitchFamily="34" charset="0"/>
            </a:rPr>
            <a:t>is a measure of freight carriage activity over a particular period, measuring weight of cargo carried in million tonnes. It excludes volumes transported by Engaged Fleet (unless otherwise stated) and the performance of the specialised container transportation business.</a:t>
          </a:r>
        </a:p>
        <a:p>
          <a:pPr algn="just">
            <a:lnSpc>
              <a:spcPct val="95000"/>
            </a:lnSpc>
            <a:spcBef>
              <a:spcPts val="600"/>
            </a:spcBef>
            <a:spcAft>
              <a:spcPts val="600"/>
            </a:spcAft>
          </a:pPr>
          <a:endParaRPr lang="en-US" sz="1000" b="0">
            <a:solidFill>
              <a:schemeClr val="tx1"/>
            </a:solidFill>
            <a:latin typeface="Arial" pitchFamily="34" charset="0"/>
            <a:cs typeface="Arial" pitchFamily="34" charset="0"/>
          </a:endParaRPr>
        </a:p>
        <a:p>
          <a:pPr algn="just">
            <a:lnSpc>
              <a:spcPct val="95000"/>
            </a:lnSpc>
            <a:spcBef>
              <a:spcPts val="300"/>
            </a:spcBef>
            <a:spcAft>
              <a:spcPts val="300"/>
            </a:spcAft>
          </a:pPr>
          <a:endParaRPr lang="en-US" sz="1000" b="0">
            <a:solidFill>
              <a:schemeClr val="tx1"/>
            </a:solidFill>
            <a:latin typeface="Arial" pitchFamily="34" charset="0"/>
            <a:cs typeface="Arial" pitchFamily="34" charset="0"/>
          </a:endParaRPr>
        </a:p>
        <a:p>
          <a:pPr algn="just">
            <a:lnSpc>
              <a:spcPct val="95000"/>
            </a:lnSpc>
            <a:spcBef>
              <a:spcPts val="300"/>
            </a:spcBef>
            <a:spcAft>
              <a:spcPts val="300"/>
            </a:spcAft>
          </a:pPr>
          <a:endParaRPr lang="en-US" sz="1000" b="0">
            <a:solidFill>
              <a:schemeClr val="tx1"/>
            </a:solidFill>
            <a:latin typeface="Arial" pitchFamily="34" charset="0"/>
            <a:cs typeface="Arial" pitchFamily="34" charset="0"/>
          </a:endParaRPr>
        </a:p>
        <a:p>
          <a:pPr algn="just">
            <a:lnSpc>
              <a:spcPct val="95000"/>
            </a:lnSpc>
            <a:spcBef>
              <a:spcPts val="300"/>
            </a:spcBef>
            <a:spcAft>
              <a:spcPts val="300"/>
            </a:spcAft>
          </a:pPr>
          <a:endParaRPr lang="en-US" sz="1000" b="0">
            <a:solidFill>
              <a:schemeClr val="tx1"/>
            </a:solidFill>
            <a:latin typeface="Arial" pitchFamily="34" charset="0"/>
            <a:cs typeface="Arial" pitchFamily="34" charset="0"/>
          </a:endParaRPr>
        </a:p>
        <a:p>
          <a:pPr algn="just">
            <a:lnSpc>
              <a:spcPct val="95000"/>
            </a:lnSpc>
            <a:spcBef>
              <a:spcPts val="300"/>
            </a:spcBef>
            <a:spcAft>
              <a:spcPts val="300"/>
            </a:spcAft>
          </a:pPr>
          <a:endParaRPr lang="en-US" sz="1000" b="0">
            <a:solidFill>
              <a:schemeClr val="tx1"/>
            </a:solidFill>
            <a:latin typeface="Arial" pitchFamily="34" charset="0"/>
            <a:cs typeface="Arial"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Documents\!!!Old%20doc\&#1064;&#1072;&#1073;&#1083;&#1086;&#1085;%20&#1052;&#1045;&#1043;&#1040;%202007\Documents%20and%20Settings\konstantinov\Local%20Settings\Temporary%20Internet%20Files\OLK93\temp3k\Gtk\GTK%202001\GTK%2007-09\&#1060;&#1080;&#1085;&#1087;&#1083;&#1072;&#1085;&#1099;,%20&#1087;&#1083;&#1072;&#1090;&#1077;&#1078;&#1080;,%20&#1088;&#1072;&#1079;&#1085;&#1086;&#1077;\IG_07-0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J:\C:\Users\Perestyuk\Documents\Perestyuk\Results\1H%202011\H1%202011%20Results%20Support\GLTR%201H%202011%20Debt%20input.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J:\I:\Documents\!!!Old%20doc\&#1064;&#1072;&#1073;&#1083;&#1086;&#1085;%20&#1052;&#1045;&#1043;&#1040;%202007\Documents%20and%20Settings\konstantinov\Local%20Settings\Temporary%20Internet%20Files\OLK93\temp3k\Gtk\GTK%202002\GTK%2007-09\IG%202002%2007-0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J:\C:\Documents\!!!Old%20doc\&#1064;&#1072;&#1073;&#1083;&#1086;&#1085;%20&#1052;&#1045;&#1043;&#1040;%202007\Documents%20and%20Settings\konstantinov\Local%20Settings\Temporary%20Internet%20Files\OLK93\temp3k\Gtk\GTK%202002\GTK%2007-09\IG%202002%2007-0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J:\I:\IB\IB\Kharis%20Yanakidis\Metals%20&amp;%20Mining\ALROSA\00%20PIB\Data%20from%20the%20company\ALROSA_Model_2011%2009%200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J:\C:\IB\IB\Kharis%20Yanakidis\Metals%20&amp;%20Mining\ALROSA\00%20PIB\Data%20from%20the%20company\ALROSA_Model_2011%2009%2005.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J:\E:\Documents%20and%20Settings\Kutishchev\Local%20Settings\Temporary%20Internet%20Files\OLK5F\Corporate%20presentation%202010\Globe%20RS%20support%20file.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server2/work2/Rx51/GlobalTrans/GTI/&#1057;&#1090;&#1072;&#1090;&#1080;&#1089;&#1090;&#1080;&#1082;&#1072;/&#1055;&#1086;%20&#1084;&#1077;&#1089;&#1103;&#1094;&#1072;&#1084;/2014/Documents%20and%20Settings/Kutishchev/Local%20Settings/Temporary%20Internet%20Files/OLK5F/Corporate%20presentation%202010/Globe%20RS%20support%20fil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J:\I:\Faust-Excel\1\npk2011\&#1052;&#1057;&#1060;&#1054;\Annual%20spreadsheet_&#1096;&#1072;&#1073;&#1083;&#1086;&#108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J:\C:\Faust-Excel\1\npk2011\&#1052;&#1057;&#1060;&#1054;\Annual%20spreadsheet_&#1096;&#1072;&#1073;&#1083;&#1086;&#108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J:\I:\Documents\!!!Old%20doc\&#1064;&#1072;&#1073;&#1083;&#1086;&#1085;%20&#1052;&#1045;&#1043;&#1040;%202007\Documents%20and%20Settings\konstantinov\Local%20Settings\Temporary%20Internet%20Files\OLK93\&#1071;%20&#1083;&#1102;&#1073;&#1083;&#1102;%20&#1052;&#1045;&#1043;&#1040;-&#1041;&#1070;&#1044;&#1046;&#1045;&#1058;\~MASTER%20COPY~\2006\2006%20%20&#1057;&#1057;&#105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C:\Documents\!!!Old%20doc\&#1064;&#1072;&#1073;&#1083;&#1086;&#1085;%20&#1052;&#1045;&#1043;&#1040;%202007\Documents%20and%20Settings\konstantinov\Local%20Settings\Temporary%20Internet%20Files\OLK93\temp3k\Gtk\GTK%202001\GTK%2007-09\&#1060;&#1080;&#1085;&#1087;&#1083;&#1072;&#1085;&#1099;,%20&#1087;&#1083;&#1072;&#1090;&#1077;&#1078;&#1080;,%20&#1088;&#1072;&#1079;&#1085;&#1086;&#1077;\IG_07-0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J:\C:\Documents\!!!Old%20doc\&#1064;&#1072;&#1073;&#1083;&#1086;&#1085;%20&#1052;&#1045;&#1043;&#1040;%202007\Documents%20and%20Settings\konstantinov\Local%20Settings\Temporary%20Internet%20Files\OLK93\&#1071;%20&#1083;&#1102;&#1073;&#1083;&#1102;%20&#1052;&#1045;&#1043;&#1040;-&#1041;&#1070;&#1044;&#1046;&#1045;&#1058;\~MASTER%20COPY~\2006\2006%20%20&#1057;&#1057;&#105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J:\I:\Documents\!!!Old%20doc\&#1064;&#1072;&#1073;&#1083;&#1086;&#1085;%20&#1052;&#1045;&#1043;&#1040;%202007\Documents%20and%20Settings\konstantinov\Local%20Settings\Temporary%20Internet%20Files\OLK93\Documents%20and%20Settings\konstantinov\Local%20Settings\Temporary%20Internet%20Files\OLKB1\2006\2006%20%20&#1057;&#1057;&#105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J:\C:\Documents\!!!Old%20doc\&#1064;&#1072;&#1073;&#1083;&#1086;&#1085;%20&#1052;&#1045;&#1043;&#1040;%202007\Documents%20and%20Settings\konstantinov\Local%20Settings\Temporary%20Internet%20Files\OLK93\Documents%20and%20Settings\konstantinov\Local%20Settings\Temporary%20Internet%20Files\OLKB1\2006\2006%20%20&#1057;&#1057;&#1058;.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J:\I:\Documents\!!!Old%20doc\&#1064;&#1072;&#1073;&#1083;&#1086;&#1085;%20&#1052;&#1045;&#1043;&#1040;%202007\Documents%20and%20Settings\konstantinov\Local%20Settings\Temporary%20Internet%20Files\OLK93\Documents%20and%20Settings\konstantinov\Local%20Settings\Temporary%20Internet%20Files\OLK53\2006\2006%20%20&#1057;&#1057;&#1058;.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J:\C:\Documents\!!!Old%20doc\&#1064;&#1072;&#1073;&#1083;&#1086;&#1085;%20&#1052;&#1045;&#1043;&#1040;%202007\Documents%20and%20Settings\konstantinov\Local%20Settings\Temporary%20Internet%20Files\OLK93\Documents%20and%20Settings\konstantinov\Local%20Settings\Temporary%20Internet%20Files\OLK53\2006\2006%20%20&#1057;&#1057;&#1058;.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J:\E:\Rx51\GlobalTrans\GTI\GTI_&#1041;&#1102;&#1076;&#1078;&#1077;&#1090;%202008\&#1041;&#1102;&#1076;&#1078;&#1077;&#1090;%20GlobalTrans%20consolidated%20(&#1084;&#1077;&#108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server2/work2/Rx51/GlobalTrans/GTI/&#1057;&#1090;&#1072;&#1090;&#1080;&#1089;&#1090;&#1080;&#1082;&#1072;/&#1055;&#1086;%20&#1084;&#1077;&#1089;&#1103;&#1094;&#1072;&#1084;/2014/Rx51/GlobalTrans/GTI/GTI_&#1041;&#1102;&#1076;&#1078;&#1077;&#1090;%202008/&#1041;&#1102;&#1076;&#1078;&#1077;&#1090;%20GlobalTrans%20consolidated%20(&#1084;&#1077;&#108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J:\I:\Rx51\GlobalTrans\GTI\GTI_&#1041;&#1102;&#1076;&#1078;&#1077;&#1090;\Budget%202012\GTI%20(&#1080;&#1089;&#1087;&#1086;&#1083;&#1085;&#1077;&#1085;&#1080;&#1077;%20&#1073;&#1102;&#1076;&#1078;&#1077;&#1090;&#1072;)\E\Rx51\GlobalTrans\GTI\GTI_&#1041;&#1102;&#1076;&#1078;&#1077;&#1090;%202008\&#1041;&#1102;&#1076;&#1078;&#1077;&#1090;%20GlobalTrans%20consolidated%20(&#1084;&#1077;&#108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server2/work2/Rx51/GlobalTrans/GTI/&#1057;&#1090;&#1072;&#1090;&#1080;&#1089;&#1090;&#1080;&#1082;&#1072;/&#1055;&#1086;%20&#1084;&#1077;&#1089;&#1103;&#1094;&#1072;&#1084;/2014/Rx51/GlobalTrans/GTI/GTI_&#1041;&#1102;&#1076;&#1078;&#1077;&#1090;/Budget%202012/GTI%20(&#1080;&#1089;&#1087;&#1086;&#1083;&#1085;&#1077;&#1085;&#1080;&#1077;%20&#1073;&#1102;&#1076;&#1078;&#1077;&#1090;&#1072;)/E/Rx51/GlobalTrans/GTI/GTI_&#1041;&#1102;&#1076;&#1078;&#1077;&#1090;%202008/&#1041;&#1102;&#1076;&#1078;&#1077;&#1090;%20GlobalTrans%20consolidated%20(&#1084;&#1077;&#108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RX-300-3N/Rx20-3n$/GLTR-Cons/120116%20-%20Fitch%20rating/Model%20(GTI%20-%2020120124)_a_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E:\Rx51\GlobalTrans\GTI\GTI_&#1041;&#1102;&#1076;&#1078;&#1077;&#1090;\Budget%202009\GTI%20(&#1080;&#1089;&#1087;&#1086;&#1083;&#1085;&#1077;&#1085;&#1080;&#1077;%20&#1073;&#1102;&#1076;&#1078;&#1077;&#1090;&#1072;)\&#1040;&#1085;&#1072;&#1083;&#1080;&#1079;%20&#1080;&#1089;&#1087;&#1086;&#1083;&#1085;&#1077;&#1085;&#1080;&#1103;%20&#1073;&#1102;&#1076;&#1078;&#1077;&#1090;&#1072;%20GTI_6m_09.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J:\I:\Rx38\ConsolidationFin\!&#1050;&#1088;&#1077;&#1076;&#1080;&#1090;&#1099;%20&#1080;%20&#1079;&#1072;&#1081;&#1084;&#1099;\111231%20-%20&#1043;&#1058;&#1050;+&#1050;&#1058;&#1041;%20(&#1076;&#1083;&#1103;%20&#1087;&#1083;&#1072;&#1085;&#1080;&#1088;&#1086;&#1074;&#1072;&#1085;&#1080;&#1103;)\&#1048;&#1089;&#1093;&#1086;&#1076;&#1085;&#1080;&#1082;&#1080;\GLTR\&#1057;&#1074;&#1086;&#1076;&#1085;&#1072;&#1103;%20&#1050;&#1088;&#1077;&#1076;&#1080;&#1090;&#1099;_&#1077;&#1078;&#1077;&#1084;&#1077;&#1089;&#1103;&#1095;&#1085;&#1072;&#1103;%20&#1086;&#1090;&#1095;&#1077;&#1090;&#1085;&#1086;&#1089;&#1090;&#1100;%2020111231_1.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J:\C:\Rx38\ConsolidationFin\!&#1050;&#1088;&#1077;&#1076;&#1080;&#1090;&#1099;%20&#1080;%20&#1079;&#1072;&#1081;&#1084;&#1099;\111231%20-%20&#1043;&#1058;&#1050;+&#1050;&#1058;&#1041;%20(&#1076;&#1083;&#1103;%20&#1087;&#1083;&#1072;&#1085;&#1080;&#1088;&#1086;&#1074;&#1072;&#1085;&#1080;&#1103;)\&#1048;&#1089;&#1093;&#1086;&#1076;&#1085;&#1080;&#1082;&#1080;\GLTR\&#1057;&#1074;&#1086;&#1076;&#1085;&#1072;&#1103;%20&#1050;&#1088;&#1077;&#1076;&#1080;&#1090;&#1099;_&#1077;&#1078;&#1077;&#1084;&#1077;&#1089;&#1103;&#1095;&#1085;&#1072;&#1103;%20&#1086;&#1090;&#1095;&#1077;&#1090;&#1085;&#1086;&#1089;&#1090;&#1100;%2020111231_1.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J:\E:\Documents%20and%20Settings\Perestyuk\Local%20Settings\Temporary%20Internet%20Files\OLK21C\GLTR_9m2007_cons_v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server2/work2/Rx51/GlobalTrans/GTI/&#1057;&#1090;&#1072;&#1090;&#1080;&#1089;&#1090;&#1080;&#1082;&#1072;/&#1055;&#1086;%20&#1084;&#1077;&#1089;&#1103;&#1094;&#1072;&#1084;/2014/Documents%20and%20Settings/Perestyuk/Local%20Settings/Temporary%20Internet%20Files/OLK21C/GLTR_9m2007_cons_v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J:\I:\Rx51\GlobalTrans\GTI\&#1058;&#1077;&#1082;&#1091;&#1097;&#1072;&#1103;%20&#1086;&#1087;&#1077;&#1088;&#1072;&#1090;&#1080;&#1074;&#1085;&#1072;&#1103;%20&#1086;&#1090;&#1095;&#1077;&#1090;&#1085;&#1086;&#1089;&#1090;&#1100;\2009\200912\20091231\&#1057;&#1074;&#1086;&#1076;&#1085;&#1072;&#1103;%20&#1050;&#1088;&#1077;&#1076;&#1080;&#1090;&#1099;_&#1077;&#1078;&#1077;&#1084;&#1077;&#1089;&#1103;&#1095;&#1085;&#1072;&#1103;%20&#1086;&#1090;&#1095;&#1077;&#1090;&#1085;&#1086;&#1089;&#1090;&#1100;20091231.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server2/work2/Rx51/GlobalTrans/GTI/&#1057;&#1090;&#1072;&#1090;&#1080;&#1089;&#1090;&#1080;&#1082;&#1072;/&#1055;&#1086;%20&#1084;&#1077;&#1089;&#1103;&#1094;&#1072;&#1084;/2014/Rx51/GlobalTrans/GTI/&#1058;&#1077;&#1082;&#1091;&#1097;&#1072;&#1103;%20&#1086;&#1087;&#1077;&#1088;&#1072;&#1090;&#1080;&#1074;&#1085;&#1072;&#1103;%20&#1086;&#1090;&#1095;&#1077;&#1090;&#1085;&#1086;&#1089;&#1090;&#1100;/2009/200912/20091231/&#1057;&#1074;&#1086;&#1076;&#1085;&#1072;&#1103;%20&#1050;&#1088;&#1077;&#1076;&#1080;&#1090;&#1099;_&#1077;&#1078;&#1077;&#1084;&#1077;&#1089;&#1103;&#1095;&#1085;&#1072;&#1103;%20&#1086;&#1090;&#1095;&#1077;&#1090;&#1085;&#1086;&#1089;&#1090;&#1100;20091231.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J:\I:\Rx51\GlobalTrans\GTI\GTI_&#1041;&#1102;&#1076;&#1078;&#1077;&#1090;\Budget%202012\P&#1072;&#1089;&#1095;&#1077;&#1090;&#1099;\&#1055;&#1088;&#1080;&#1082;&#1080;&#1076;&#1082;&#1072;%20&#1086;&#1082;&#1091;&#1087;&#1072;&#1077;&#1084;&#1086;&#1089;&#1090;&#1080;%20&#1055;&#1042;%20-%20ver.1%20060412%20&#1089;&#1084;&#1077;&#1096;&#1072;&#1085;&#1085;&#1099;&#1081;%20-%2030%25%20(10%25).xlsm"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J:\C:\Rx51\GlobalTrans\GTI\GTI_&#1041;&#1102;&#1076;&#1078;&#1077;&#1090;\Budget%202012\P&#1072;&#1089;&#1095;&#1077;&#1090;&#1099;\&#1055;&#1088;&#1080;&#1082;&#1080;&#1076;&#1082;&#1072;%20&#1086;&#1082;&#1091;&#1087;&#1072;&#1077;&#1084;&#1086;&#1089;&#1090;&#1080;%20&#1055;&#1042;%20-%20ver.1%20060412%20&#1089;&#1084;&#1077;&#1096;&#1072;&#1085;&#1085;&#1099;&#1081;%20-%2030%25%20(10%25).xlsm"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J:\I:\Documents\!!!Old%20doc\&#1064;&#1072;&#1073;&#1083;&#1086;&#1085;%20&#1052;&#1045;&#1043;&#1040;%202007\Documents%20and%20Settings\konstantinov\Local%20Settings\Temporary%20Internet%20Files\OLK93\temp3k\Gtk\GTK%202001\GTK%2007-09\GTK%20PL%2007-09.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J:\C:\Documents\!!!Old%20doc\&#1064;&#1072;&#1073;&#1083;&#1086;&#1085;%20&#1052;&#1045;&#1043;&#1040;%202007\Documents%20and%20Settings\konstantinov\Local%20Settings\Temporary%20Internet%20Files\OLK93\temp3k\Gtk\GTK%202001\GTK%2007-09\GTK%20PL%2007-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server2/work2/Rx51/GlobalTrans/GTI/&#1057;&#1090;&#1072;&#1090;&#1080;&#1089;&#1090;&#1080;&#1082;&#1072;/&#1055;&#1086;%20&#1084;&#1077;&#1089;&#1103;&#1094;&#1072;&#1084;/2014/Rx51/GlobalTrans/GTI/GTI_&#1041;&#1102;&#1076;&#1078;&#1077;&#1090;/Budget%202009/GTI%20(&#1080;&#1089;&#1087;&#1086;&#1083;&#1085;&#1077;&#1085;&#1080;&#1077;%20&#1073;&#1102;&#1076;&#1078;&#1077;&#1090;&#1072;)/&#1040;&#1085;&#1072;&#1083;&#1080;&#1079;%20&#1080;&#1089;&#1087;&#1086;&#1083;&#1085;&#1077;&#1085;&#1080;&#1103;%20&#1073;&#1102;&#1076;&#1078;&#1077;&#1090;&#1072;%20GTI_6m_09.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I:\Rx38\ConsolidationFin\!&#1050;&#1088;&#1077;&#1076;&#1080;&#1090;&#1099;%20&#1080;%20&#1079;&#1072;&#1081;&#1084;&#1099;\111231%20-%20&#1043;&#1058;&#1050;+&#1050;&#1058;&#1041;%20(&#1076;&#1083;&#1103;%20&#1087;&#1083;&#1072;&#1085;&#1080;&#1088;&#1086;&#1074;&#1072;&#1085;&#1080;&#1103;)\&#1048;&#1089;&#1093;&#1086;&#1076;&#1085;&#1080;&#1082;&#1080;\GLTR\&#1057;&#1074;&#1086;&#1076;&#1085;&#1072;&#1103;%20&#1050;&#1088;&#1077;&#1076;&#1080;&#1090;&#1099;_&#1077;&#1078;&#1077;&#1084;&#1077;&#1089;&#1103;&#1095;&#1085;&#1072;&#1103;%20&#1086;&#1090;&#1095;&#1077;&#1090;&#1085;&#1086;&#1089;&#1090;&#1100;%2020111231.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J:\C:\Rx38\ConsolidationFin\!&#1050;&#1088;&#1077;&#1076;&#1080;&#1090;&#1099;%20&#1080;%20&#1079;&#1072;&#1081;&#1084;&#1099;\111231%20-%20&#1043;&#1058;&#1050;+&#1050;&#1058;&#1041;%20(&#1076;&#1083;&#1103;%20&#1087;&#1083;&#1072;&#1085;&#1080;&#1088;&#1086;&#1074;&#1072;&#1085;&#1080;&#1103;)\&#1048;&#1089;&#1093;&#1086;&#1076;&#1085;&#1080;&#1082;&#1080;\GLTR\&#1057;&#1074;&#1086;&#1076;&#1085;&#1072;&#1103;%20&#1050;&#1088;&#1077;&#1076;&#1080;&#1090;&#1099;_&#1077;&#1078;&#1077;&#1084;&#1077;&#1089;&#1103;&#1095;&#1085;&#1072;&#1103;%20&#1086;&#1090;&#1095;&#1077;&#1090;&#1085;&#1086;&#1089;&#1090;&#1100;%202011123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J:\E:\Rx51\SevTechnoTrans-IFRS\GTI\2008_6m\GLTR%20Cons%20Pack%206m%202008%20v31%2020080821%20pre-fin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server2/work2/Rx51/GlobalTrans/GTI/&#1057;&#1090;&#1072;&#1090;&#1080;&#1089;&#1090;&#1080;&#1082;&#1072;/&#1055;&#1086;%20&#1084;&#1077;&#1089;&#1103;&#1094;&#1072;&#1084;/2014/Rx51/SevTechnoTrans-IFRS/GTI/2008_6m/GLTR%20Cons%20Pack%206m%202008%20v31%2020080821%20pre-fin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J:\E:\Documents%20and%20Settings\Perestyuk\Local%20Settings\Temporary%20Internet%20Files\OLK21C\GLTR_9m2008_cons_v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server2/work2/Rx51/GlobalTrans/GTI/&#1057;&#1090;&#1072;&#1090;&#1080;&#1089;&#1090;&#1080;&#1082;&#1072;/&#1055;&#1086;%20&#1084;&#1077;&#1089;&#1103;&#1094;&#1072;&#1084;/2014/Documents%20and%20Settings/Perestyuk/Local%20Settings/Temporary%20Internet%20Files/OLK21C/GLTR_9m2008_cons_v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J:\I:\Users\Perestyuk\Documents\Perestyuk\Results\1H%202011\H1%202011%20Results%20Support\GLTR%201H%202011%20Debt%20inp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G 07-09"/>
      <sheetName val="exchange rates"/>
      <sheetName val="Лист1"/>
    </sheetNames>
    <sheetDataSet>
      <sheetData sheetId="0"/>
      <sheetData sheetId="1">
        <row r="3">
          <cell r="C3">
            <v>1.1386711451864096</v>
          </cell>
        </row>
        <row r="4">
          <cell r="C4">
            <v>1.7071926580413144</v>
          </cell>
        </row>
      </sheetData>
      <sheetData sheetId="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
      <sheetName val="GLTR 1H 2011 Debt input"/>
    </sheetNames>
    <sheetDataSet>
      <sheetData sheetId="0">
        <row r="3">
          <cell r="A3">
            <v>0</v>
          </cell>
          <cell r="G3">
            <v>0</v>
          </cell>
        </row>
        <row r="4">
          <cell r="A4">
            <v>0</v>
          </cell>
          <cell r="G4">
            <v>0</v>
          </cell>
        </row>
        <row r="8">
          <cell r="L8">
            <v>0</v>
          </cell>
        </row>
        <row r="9">
          <cell r="L9" t="str">
            <v>Основной</v>
          </cell>
          <cell r="N9" t="str">
            <v>USD</v>
          </cell>
          <cell r="P9" t="str">
            <v>EUR</v>
          </cell>
        </row>
        <row r="10">
          <cell r="L10">
            <v>0</v>
          </cell>
          <cell r="N10">
            <v>0</v>
          </cell>
          <cell r="P10">
            <v>0</v>
          </cell>
        </row>
        <row r="11">
          <cell r="L11">
            <v>25754.587520811176</v>
          </cell>
          <cell r="N11">
            <v>15486.280931620826</v>
          </cell>
          <cell r="P11">
            <v>0</v>
          </cell>
        </row>
        <row r="12">
          <cell r="L12">
            <v>310695.99399967236</v>
          </cell>
          <cell r="N12">
            <v>37019.208152786385</v>
          </cell>
          <cell r="P12">
            <v>0</v>
          </cell>
        </row>
        <row r="13">
          <cell r="L13">
            <v>0</v>
          </cell>
          <cell r="N13">
            <v>0</v>
          </cell>
          <cell r="P13">
            <v>0</v>
          </cell>
        </row>
        <row r="14">
          <cell r="L14">
            <v>12622.543324045266</v>
          </cell>
          <cell r="N14">
            <v>12622.543324045266</v>
          </cell>
          <cell r="P14">
            <v>0</v>
          </cell>
        </row>
        <row r="15">
          <cell r="L15">
            <v>33473.382749389457</v>
          </cell>
          <cell r="P15">
            <v>131.51249147232738</v>
          </cell>
        </row>
        <row r="16">
          <cell r="L16">
            <v>0</v>
          </cell>
        </row>
        <row r="17">
          <cell r="L17">
            <v>0</v>
          </cell>
        </row>
        <row r="18">
          <cell r="L18">
            <v>0</v>
          </cell>
        </row>
        <row r="19">
          <cell r="L19">
            <v>33030.083972018605</v>
          </cell>
        </row>
        <row r="20">
          <cell r="L20">
            <v>415576.59156593686</v>
          </cell>
        </row>
        <row r="21">
          <cell r="L21">
            <v>0</v>
          </cell>
        </row>
        <row r="23">
          <cell r="L23">
            <v>0</v>
          </cell>
        </row>
        <row r="24">
          <cell r="L24">
            <v>0</v>
          </cell>
        </row>
        <row r="25">
          <cell r="L25">
            <v>0</v>
          </cell>
        </row>
        <row r="26">
          <cell r="L26" t="str">
            <v>USD</v>
          </cell>
        </row>
        <row r="27">
          <cell r="L27">
            <v>0</v>
          </cell>
        </row>
        <row r="28">
          <cell r="L28">
            <v>0.19867294730400367</v>
          </cell>
        </row>
        <row r="29">
          <cell r="L29">
            <v>0</v>
          </cell>
        </row>
        <row r="30">
          <cell r="L30">
            <v>0</v>
          </cell>
        </row>
        <row r="31">
          <cell r="L31">
            <v>0</v>
          </cell>
        </row>
        <row r="32">
          <cell r="L32">
            <v>0</v>
          </cell>
        </row>
        <row r="33">
          <cell r="L33">
            <v>0.76712698137916902</v>
          </cell>
        </row>
        <row r="34">
          <cell r="L34">
            <v>0</v>
          </cell>
        </row>
        <row r="35">
          <cell r="L35">
            <v>0</v>
          </cell>
        </row>
      </sheetData>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G 07-09"/>
      <sheetName val="exchange rates"/>
      <sheetName val="IG на 01.10.2002"/>
    </sheetNames>
    <sheetDataSet>
      <sheetData sheetId="0" refreshError="1"/>
      <sheetData sheetId="1">
        <row r="31">
          <cell r="C31">
            <v>1.4961523366475515</v>
          </cell>
        </row>
      </sheetData>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G 07-09"/>
      <sheetName val="exchange rates"/>
      <sheetName val="IG на 01.10.2002"/>
    </sheetNames>
    <sheetDataSet>
      <sheetData sheetId="0" refreshError="1"/>
      <sheetData sheetId="1">
        <row r="31">
          <cell r="C31">
            <v>1.4961523366475515</v>
          </cell>
        </row>
      </sheetData>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Request"/>
      <sheetName val="Assumptions"/>
      <sheetName val="Revenue"/>
      <sheetName val="CostOfSales"/>
      <sheetName val="SGA"/>
      <sheetName val="CAPEX"/>
      <sheetName val="WorCap"/>
      <sheetName val="Forwards"/>
      <sheetName val="Taxes"/>
      <sheetName val="CurrentLoans"/>
      <sheetName val="FutureLoans"/>
      <sheetName val="TotalDebt"/>
      <sheetName val="IS"/>
      <sheetName val="BS"/>
      <sheetName val="CF"/>
      <sheetName val="Summary"/>
      <sheetName val="DIR"/>
      <sheetName val="Ratings Adj."/>
    </sheetNames>
    <sheetDataSet>
      <sheetData sheetId="0" refreshError="1"/>
      <sheetData sheetId="1" refreshError="1"/>
      <sheetData sheetId="2">
        <row r="11">
          <cell r="L11" t="str">
            <v>2009A</v>
          </cell>
          <cell r="M11" t="str">
            <v>2010A</v>
          </cell>
          <cell r="N11" t="str">
            <v>2011E</v>
          </cell>
          <cell r="O11" t="str">
            <v>2012E</v>
          </cell>
          <cell r="P11" t="str">
            <v>2013E</v>
          </cell>
          <cell r="Q11" t="str">
            <v>2014E</v>
          </cell>
          <cell r="R11" t="str">
            <v>2015E</v>
          </cell>
          <cell r="S11" t="str">
            <v>2016E</v>
          </cell>
          <cell r="T11" t="str">
            <v>2017E</v>
          </cell>
          <cell r="U11" t="str">
            <v>2018E</v>
          </cell>
          <cell r="V11" t="str">
            <v>2019E</v>
          </cell>
          <cell r="W11" t="str">
            <v>2020E</v>
          </cell>
          <cell r="X11" t="str">
            <v>2021E</v>
          </cell>
        </row>
        <row r="200">
          <cell r="L200">
            <v>3509</v>
          </cell>
          <cell r="M200">
            <v>3509</v>
          </cell>
          <cell r="N200">
            <v>3509</v>
          </cell>
          <cell r="O200">
            <v>1209</v>
          </cell>
          <cell r="P200">
            <v>1209</v>
          </cell>
          <cell r="Q200">
            <v>1209</v>
          </cell>
          <cell r="R200">
            <v>1209</v>
          </cell>
          <cell r="S200">
            <v>1209</v>
          </cell>
          <cell r="T200">
            <v>1209</v>
          </cell>
          <cell r="U200">
            <v>1209</v>
          </cell>
          <cell r="V200">
            <v>1209</v>
          </cell>
          <cell r="W200">
            <v>1209</v>
          </cell>
          <cell r="X200">
            <v>1209</v>
          </cell>
        </row>
        <row r="217">
          <cell r="L217">
            <v>341</v>
          </cell>
          <cell r="M217">
            <v>342</v>
          </cell>
          <cell r="N217">
            <v>342</v>
          </cell>
          <cell r="O217">
            <v>342</v>
          </cell>
          <cell r="P217">
            <v>342</v>
          </cell>
          <cell r="Q217">
            <v>342</v>
          </cell>
          <cell r="R217">
            <v>342</v>
          </cell>
          <cell r="S217">
            <v>342</v>
          </cell>
          <cell r="T217">
            <v>342</v>
          </cell>
          <cell r="U217">
            <v>342</v>
          </cell>
          <cell r="V217">
            <v>342</v>
          </cell>
          <cell r="W217">
            <v>342</v>
          </cell>
          <cell r="X217">
            <v>342</v>
          </cell>
        </row>
        <row r="231">
          <cell r="L231">
            <v>12135</v>
          </cell>
          <cell r="M231">
            <v>14276</v>
          </cell>
          <cell r="N231">
            <v>15347.933589082402</v>
          </cell>
          <cell r="O231">
            <v>12764.596307591295</v>
          </cell>
          <cell r="P231">
            <v>13481.839399318862</v>
          </cell>
          <cell r="Q231">
            <v>14145.096050387112</v>
          </cell>
          <cell r="R231">
            <v>14726.322538413768</v>
          </cell>
          <cell r="S231">
            <v>15250.569083992332</v>
          </cell>
          <cell r="T231">
            <v>15769.741369478626</v>
          </cell>
          <cell r="U231">
            <v>16284.389806234667</v>
          </cell>
          <cell r="V231">
            <v>16408.125618132493</v>
          </cell>
          <cell r="W231">
            <v>16513.02688588791</v>
          </cell>
          <cell r="X231">
            <v>16599.093609500924</v>
          </cell>
        </row>
        <row r="242">
          <cell r="L242">
            <v>789</v>
          </cell>
          <cell r="M242">
            <v>-37</v>
          </cell>
          <cell r="N242">
            <v>134</v>
          </cell>
          <cell r="O242">
            <v>0</v>
          </cell>
          <cell r="P242">
            <v>0</v>
          </cell>
          <cell r="Q242">
            <v>0</v>
          </cell>
          <cell r="R242">
            <v>0</v>
          </cell>
          <cell r="S242">
            <v>0</v>
          </cell>
          <cell r="T242">
            <v>0</v>
          </cell>
          <cell r="U242">
            <v>0</v>
          </cell>
          <cell r="V242">
            <v>0</v>
          </cell>
          <cell r="W242">
            <v>0</v>
          </cell>
          <cell r="X242">
            <v>0</v>
          </cell>
        </row>
        <row r="262">
          <cell r="L262">
            <v>-3657.6084477864206</v>
          </cell>
          <cell r="M262">
            <v>1346.8918997752808</v>
          </cell>
          <cell r="N262">
            <v>1273.8417192652234</v>
          </cell>
          <cell r="O262">
            <v>1036.8748287459164</v>
          </cell>
          <cell r="P262">
            <v>0</v>
          </cell>
          <cell r="Q262">
            <v>0</v>
          </cell>
          <cell r="R262">
            <v>0</v>
          </cell>
          <cell r="S262">
            <v>0</v>
          </cell>
          <cell r="T262">
            <v>0</v>
          </cell>
          <cell r="U262">
            <v>0</v>
          </cell>
          <cell r="V262">
            <v>0</v>
          </cell>
          <cell r="W262">
            <v>0</v>
          </cell>
          <cell r="X262">
            <v>0</v>
          </cell>
        </row>
        <row r="265">
          <cell r="L265">
            <v>6096</v>
          </cell>
          <cell r="M265">
            <v>0</v>
          </cell>
          <cell r="N265">
            <v>0</v>
          </cell>
          <cell r="O265">
            <v>0</v>
          </cell>
          <cell r="P265">
            <v>0</v>
          </cell>
          <cell r="Q265">
            <v>0</v>
          </cell>
          <cell r="R265">
            <v>0</v>
          </cell>
          <cell r="S265">
            <v>0</v>
          </cell>
          <cell r="T265">
            <v>0</v>
          </cell>
          <cell r="U265">
            <v>0</v>
          </cell>
          <cell r="V265">
            <v>0</v>
          </cell>
          <cell r="W265">
            <v>0</v>
          </cell>
          <cell r="X265">
            <v>0</v>
          </cell>
        </row>
        <row r="379">
          <cell r="L379">
            <v>6138</v>
          </cell>
          <cell r="M379">
            <v>1408</v>
          </cell>
          <cell r="N379">
            <v>4815.396495</v>
          </cell>
          <cell r="O379">
            <v>0</v>
          </cell>
          <cell r="P379">
            <v>0</v>
          </cell>
          <cell r="Q379">
            <v>0</v>
          </cell>
          <cell r="R379">
            <v>0</v>
          </cell>
          <cell r="S379">
            <v>0</v>
          </cell>
          <cell r="T379">
            <v>0</v>
          </cell>
          <cell r="U379">
            <v>0</v>
          </cell>
          <cell r="V379">
            <v>0</v>
          </cell>
          <cell r="W379">
            <v>0</v>
          </cell>
          <cell r="X379">
            <v>0</v>
          </cell>
        </row>
        <row r="383">
          <cell r="J383">
            <v>7470</v>
          </cell>
          <cell r="K383">
            <v>27638</v>
          </cell>
          <cell r="L383">
            <v>23417</v>
          </cell>
          <cell r="M383">
            <v>13604</v>
          </cell>
          <cell r="N383">
            <v>7133.5378359000006</v>
          </cell>
          <cell r="O383">
            <v>9076.0118290471328</v>
          </cell>
          <cell r="P383">
            <v>5864.1936249999999</v>
          </cell>
          <cell r="Q383">
            <v>5695.2676832191783</v>
          </cell>
          <cell r="R383">
            <v>3442.4879315068492</v>
          </cell>
          <cell r="S383">
            <v>2378.8029999999999</v>
          </cell>
          <cell r="T383">
            <v>2378.8029999999999</v>
          </cell>
          <cell r="U383">
            <v>2378.8029999999999</v>
          </cell>
          <cell r="V383">
            <v>2378.8029999999999</v>
          </cell>
          <cell r="W383">
            <v>2009.1322349726777</v>
          </cell>
          <cell r="X383">
            <v>46.052999999999997</v>
          </cell>
        </row>
        <row r="388">
          <cell r="L388">
            <v>559</v>
          </cell>
          <cell r="M388">
            <v>1034</v>
          </cell>
          <cell r="N388">
            <v>1025.8046179292089</v>
          </cell>
          <cell r="O388">
            <v>1150.2665035792281</v>
          </cell>
          <cell r="P388">
            <v>1221.8173846334707</v>
          </cell>
          <cell r="Q388">
            <v>1297.8246077692038</v>
          </cell>
          <cell r="R388">
            <v>1378.5601135775048</v>
          </cell>
          <cell r="S388">
            <v>1464.3180406429638</v>
          </cell>
          <cell r="T388">
            <v>1555.4108254212858</v>
          </cell>
          <cell r="U388">
            <v>1652.1703405193589</v>
          </cell>
          <cell r="V388">
            <v>1754.9491037858238</v>
          </cell>
          <cell r="W388">
            <v>1864.1215626171561</v>
          </cell>
          <cell r="X388">
            <v>1980.0854581582869</v>
          </cell>
        </row>
      </sheetData>
      <sheetData sheetId="3">
        <row r="8">
          <cell r="L8">
            <v>24799.871999999999</v>
          </cell>
        </row>
        <row r="12">
          <cell r="L12">
            <v>59989.172315258518</v>
          </cell>
          <cell r="M12">
            <v>96067.728900000002</v>
          </cell>
          <cell r="N12">
            <v>137564.24659999998</v>
          </cell>
          <cell r="O12">
            <v>135353.80581800002</v>
          </cell>
          <cell r="P12">
            <v>139236.17184400005</v>
          </cell>
          <cell r="Q12">
            <v>145405.29326400004</v>
          </cell>
          <cell r="R12">
            <v>147719.78821600002</v>
          </cell>
          <cell r="S12">
            <v>148294.50497400004</v>
          </cell>
          <cell r="T12">
            <v>149438.07802000002</v>
          </cell>
          <cell r="U12">
            <v>154347.58908800001</v>
          </cell>
          <cell r="V12">
            <v>156970.34476200002</v>
          </cell>
          <cell r="W12">
            <v>159397.75143600002</v>
          </cell>
          <cell r="X12">
            <v>159432.13286000001</v>
          </cell>
        </row>
        <row r="22">
          <cell r="L22">
            <v>77949.127735279035</v>
          </cell>
          <cell r="M22">
            <v>113394.35815499999</v>
          </cell>
          <cell r="N22">
            <v>148929.28688914797</v>
          </cell>
          <cell r="O22">
            <v>147650.62175400206</v>
          </cell>
          <cell r="P22">
            <v>152542.73436307037</v>
          </cell>
          <cell r="Q22">
            <v>159494.45858302945</v>
          </cell>
          <cell r="R22">
            <v>162743.16041182855</v>
          </cell>
          <cell r="S22">
            <v>163942.75202341389</v>
          </cell>
          <cell r="T22">
            <v>165708.23557776504</v>
          </cell>
          <cell r="U22">
            <v>171073.98518142005</v>
          </cell>
          <cell r="V22">
            <v>174298.41515005811</v>
          </cell>
          <cell r="W22">
            <v>177366.94236808649</v>
          </cell>
          <cell r="X22">
            <v>178195.63318197476</v>
          </cell>
        </row>
      </sheetData>
      <sheetData sheetId="4">
        <row r="24">
          <cell r="L24">
            <v>43689</v>
          </cell>
          <cell r="M24">
            <v>63669</v>
          </cell>
          <cell r="N24">
            <v>64007.482181615014</v>
          </cell>
          <cell r="O24">
            <v>63645.79071004819</v>
          </cell>
          <cell r="P24">
            <v>68838.878450111544</v>
          </cell>
          <cell r="Q24">
            <v>73135.139834709931</v>
          </cell>
          <cell r="R24">
            <v>77265.262489174027</v>
          </cell>
          <cell r="S24">
            <v>80383.907329527196</v>
          </cell>
          <cell r="T24">
            <v>83800.363628421401</v>
          </cell>
          <cell r="U24">
            <v>87756.921535501053</v>
          </cell>
          <cell r="V24">
            <v>92499.568863726614</v>
          </cell>
          <cell r="W24">
            <v>95906.737292901904</v>
          </cell>
          <cell r="X24">
            <v>100095.70856988805</v>
          </cell>
        </row>
      </sheetData>
      <sheetData sheetId="5">
        <row r="11">
          <cell r="L11">
            <v>8316</v>
          </cell>
          <cell r="M11">
            <v>7286</v>
          </cell>
          <cell r="N11">
            <v>6561.2</v>
          </cell>
          <cell r="O11">
            <v>6708.3801199999998</v>
          </cell>
          <cell r="P11">
            <v>7118.1332079200001</v>
          </cell>
          <cell r="Q11">
            <v>7488.7486675635209</v>
          </cell>
          <cell r="R11">
            <v>7810.2311062714425</v>
          </cell>
          <cell r="S11">
            <v>8102.6403505223007</v>
          </cell>
          <cell r="T11">
            <v>8406.7459645431936</v>
          </cell>
          <cell r="U11">
            <v>8723.0158031249211</v>
          </cell>
          <cell r="V11">
            <v>9051.9364352499178</v>
          </cell>
          <cell r="W11">
            <v>9394.0138926599157</v>
          </cell>
          <cell r="X11">
            <v>9749.7744483663118</v>
          </cell>
        </row>
        <row r="17">
          <cell r="L17">
            <v>1173</v>
          </cell>
          <cell r="M17">
            <v>1366</v>
          </cell>
          <cell r="N17">
            <v>1513.9657757194841</v>
          </cell>
          <cell r="O17">
            <v>1510.9087104773407</v>
          </cell>
          <cell r="P17">
            <v>1567.1902930433407</v>
          </cell>
          <cell r="Q17">
            <v>1618.0961317230365</v>
          </cell>
          <cell r="R17">
            <v>1662.2533106463384</v>
          </cell>
          <cell r="S17">
            <v>1702.4171446930986</v>
          </cell>
          <cell r="T17">
            <v>1744.1875321017287</v>
          </cell>
          <cell r="U17">
            <v>1787.6287350067046</v>
          </cell>
          <cell r="V17">
            <v>1832.8075860278786</v>
          </cell>
          <cell r="W17">
            <v>1879.7935910899005</v>
          </cell>
          <cell r="X17">
            <v>1928.6590363544028</v>
          </cell>
        </row>
      </sheetData>
      <sheetData sheetId="6">
        <row r="603">
          <cell r="L603">
            <v>8535</v>
          </cell>
          <cell r="M603">
            <v>8793</v>
          </cell>
          <cell r="N603">
            <v>9075.3364762054644</v>
          </cell>
          <cell r="O603">
            <v>9772.4316715671903</v>
          </cell>
          <cell r="P603">
            <v>10624.763509731514</v>
          </cell>
          <cell r="Q603">
            <v>11497.559485564238</v>
          </cell>
          <cell r="R603">
            <v>12360.84016380719</v>
          </cell>
          <cell r="S603">
            <v>13216.955806643782</v>
          </cell>
          <cell r="T603">
            <v>14073.071449480376</v>
          </cell>
          <cell r="U603">
            <v>14929.187092316968</v>
          </cell>
          <cell r="V603">
            <v>15785.30273515356</v>
          </cell>
          <cell r="W603">
            <v>16641.41837799015</v>
          </cell>
          <cell r="X603">
            <v>17497.534020826744</v>
          </cell>
        </row>
      </sheetData>
      <sheetData sheetId="7" refreshError="1"/>
      <sheetData sheetId="8">
        <row r="24">
          <cell r="L24">
            <v>10686</v>
          </cell>
          <cell r="M24">
            <v>771</v>
          </cell>
          <cell r="N24">
            <v>1408.971499951311</v>
          </cell>
          <cell r="O24">
            <v>0</v>
          </cell>
          <cell r="P24">
            <v>0</v>
          </cell>
          <cell r="Q24">
            <v>0</v>
          </cell>
          <cell r="R24">
            <v>0</v>
          </cell>
          <cell r="S24">
            <v>0</v>
          </cell>
          <cell r="T24">
            <v>0</v>
          </cell>
          <cell r="U24">
            <v>0</v>
          </cell>
          <cell r="V24">
            <v>0</v>
          </cell>
          <cell r="W24">
            <v>0</v>
          </cell>
          <cell r="X24">
            <v>0</v>
          </cell>
        </row>
      </sheetData>
      <sheetData sheetId="9">
        <row r="39">
          <cell r="L39">
            <v>3198</v>
          </cell>
          <cell r="M39">
            <v>4188</v>
          </cell>
          <cell r="N39">
            <v>12446.673325304137</v>
          </cell>
          <cell r="O39">
            <v>11442.731224027302</v>
          </cell>
          <cell r="P39">
            <v>11620.900762041518</v>
          </cell>
          <cell r="Q39">
            <v>12007.288867043129</v>
          </cell>
          <cell r="R39">
            <v>12128.514819793261</v>
          </cell>
          <cell r="S39">
            <v>11821.584108575502</v>
          </cell>
          <cell r="T39">
            <v>11355.687958339837</v>
          </cell>
          <cell r="U39">
            <v>11501.85938409044</v>
          </cell>
          <cell r="V39">
            <v>11119.204605817431</v>
          </cell>
          <cell r="W39">
            <v>11048.452062314291</v>
          </cell>
          <cell r="X39">
            <v>10694.066050880698</v>
          </cell>
        </row>
      </sheetData>
      <sheetData sheetId="10" refreshError="1"/>
      <sheetData sheetId="11" refreshError="1"/>
      <sheetData sheetId="12" refreshError="1"/>
      <sheetData sheetId="13">
        <row r="6">
          <cell r="K6">
            <v>91082</v>
          </cell>
        </row>
      </sheetData>
      <sheetData sheetId="14">
        <row r="8">
          <cell r="K8">
            <v>1439</v>
          </cell>
        </row>
      </sheetData>
      <sheetData sheetId="15">
        <row r="27">
          <cell r="K27">
            <v>24727</v>
          </cell>
        </row>
      </sheetData>
      <sheetData sheetId="16">
        <row r="70">
          <cell r="K70">
            <v>-893.24215607401447</v>
          </cell>
        </row>
      </sheetData>
      <sheetData sheetId="17" refreshError="1"/>
      <sheetData sheetId="1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Request"/>
      <sheetName val="Assumptions"/>
      <sheetName val="Revenue"/>
      <sheetName val="CostOfSales"/>
      <sheetName val="SGA"/>
      <sheetName val="CAPEX"/>
      <sheetName val="WorCap"/>
      <sheetName val="Forwards"/>
      <sheetName val="Taxes"/>
      <sheetName val="CurrentLoans"/>
      <sheetName val="FutureLoans"/>
      <sheetName val="TotalDebt"/>
      <sheetName val="IS"/>
      <sheetName val="BS"/>
      <sheetName val="CF"/>
      <sheetName val="Summary"/>
      <sheetName val="DIR"/>
      <sheetName val="Ratings Adj."/>
    </sheetNames>
    <sheetDataSet>
      <sheetData sheetId="0" refreshError="1"/>
      <sheetData sheetId="1" refreshError="1"/>
      <sheetData sheetId="2">
        <row r="11">
          <cell r="L11" t="str">
            <v>2009A</v>
          </cell>
          <cell r="M11" t="str">
            <v>2010A</v>
          </cell>
          <cell r="N11" t="str">
            <v>2011E</v>
          </cell>
          <cell r="O11" t="str">
            <v>2012E</v>
          </cell>
          <cell r="P11" t="str">
            <v>2013E</v>
          </cell>
          <cell r="Q11" t="str">
            <v>2014E</v>
          </cell>
          <cell r="R11" t="str">
            <v>2015E</v>
          </cell>
          <cell r="S11" t="str">
            <v>2016E</v>
          </cell>
          <cell r="T11" t="str">
            <v>2017E</v>
          </cell>
          <cell r="U11" t="str">
            <v>2018E</v>
          </cell>
          <cell r="V11" t="str">
            <v>2019E</v>
          </cell>
          <cell r="W11" t="str">
            <v>2020E</v>
          </cell>
          <cell r="X11" t="str">
            <v>2021E</v>
          </cell>
        </row>
        <row r="200">
          <cell r="L200">
            <v>3509</v>
          </cell>
          <cell r="M200">
            <v>3509</v>
          </cell>
          <cell r="N200">
            <v>3509</v>
          </cell>
          <cell r="O200">
            <v>1209</v>
          </cell>
          <cell r="P200">
            <v>1209</v>
          </cell>
          <cell r="Q200">
            <v>1209</v>
          </cell>
          <cell r="R200">
            <v>1209</v>
          </cell>
          <cell r="S200">
            <v>1209</v>
          </cell>
          <cell r="T200">
            <v>1209</v>
          </cell>
          <cell r="U200">
            <v>1209</v>
          </cell>
          <cell r="V200">
            <v>1209</v>
          </cell>
          <cell r="W200">
            <v>1209</v>
          </cell>
          <cell r="X200">
            <v>1209</v>
          </cell>
        </row>
        <row r="217">
          <cell r="L217">
            <v>341</v>
          </cell>
          <cell r="M217">
            <v>342</v>
          </cell>
          <cell r="N217">
            <v>342</v>
          </cell>
          <cell r="O217">
            <v>342</v>
          </cell>
          <cell r="P217">
            <v>342</v>
          </cell>
          <cell r="Q217">
            <v>342</v>
          </cell>
          <cell r="R217">
            <v>342</v>
          </cell>
          <cell r="S217">
            <v>342</v>
          </cell>
          <cell r="T217">
            <v>342</v>
          </cell>
          <cell r="U217">
            <v>342</v>
          </cell>
          <cell r="V217">
            <v>342</v>
          </cell>
          <cell r="W217">
            <v>342</v>
          </cell>
          <cell r="X217">
            <v>342</v>
          </cell>
        </row>
        <row r="231">
          <cell r="L231">
            <v>12135</v>
          </cell>
          <cell r="M231">
            <v>14276</v>
          </cell>
          <cell r="N231">
            <v>15347.933589082402</v>
          </cell>
          <cell r="O231">
            <v>12764.596307591295</v>
          </cell>
          <cell r="P231">
            <v>13481.839399318862</v>
          </cell>
          <cell r="Q231">
            <v>14145.096050387112</v>
          </cell>
          <cell r="R231">
            <v>14726.322538413768</v>
          </cell>
          <cell r="S231">
            <v>15250.569083992332</v>
          </cell>
          <cell r="T231">
            <v>15769.741369478626</v>
          </cell>
          <cell r="U231">
            <v>16284.389806234667</v>
          </cell>
          <cell r="V231">
            <v>16408.125618132493</v>
          </cell>
          <cell r="W231">
            <v>16513.02688588791</v>
          </cell>
          <cell r="X231">
            <v>16599.093609500924</v>
          </cell>
        </row>
        <row r="242">
          <cell r="L242">
            <v>789</v>
          </cell>
          <cell r="M242">
            <v>-37</v>
          </cell>
          <cell r="N242">
            <v>134</v>
          </cell>
          <cell r="O242">
            <v>0</v>
          </cell>
          <cell r="P242">
            <v>0</v>
          </cell>
          <cell r="Q242">
            <v>0</v>
          </cell>
          <cell r="R242">
            <v>0</v>
          </cell>
          <cell r="S242">
            <v>0</v>
          </cell>
          <cell r="T242">
            <v>0</v>
          </cell>
          <cell r="U242">
            <v>0</v>
          </cell>
          <cell r="V242">
            <v>0</v>
          </cell>
          <cell r="W242">
            <v>0</v>
          </cell>
          <cell r="X242">
            <v>0</v>
          </cell>
        </row>
        <row r="262">
          <cell r="L262">
            <v>-3657.6084477864206</v>
          </cell>
          <cell r="M262">
            <v>1346.8918997752808</v>
          </cell>
          <cell r="N262">
            <v>1273.8417192652234</v>
          </cell>
          <cell r="O262">
            <v>1036.8748287459164</v>
          </cell>
          <cell r="P262">
            <v>0</v>
          </cell>
          <cell r="Q262">
            <v>0</v>
          </cell>
          <cell r="R262">
            <v>0</v>
          </cell>
          <cell r="S262">
            <v>0</v>
          </cell>
          <cell r="T262">
            <v>0</v>
          </cell>
          <cell r="U262">
            <v>0</v>
          </cell>
          <cell r="V262">
            <v>0</v>
          </cell>
          <cell r="W262">
            <v>0</v>
          </cell>
          <cell r="X262">
            <v>0</v>
          </cell>
        </row>
        <row r="265">
          <cell r="L265">
            <v>6096</v>
          </cell>
          <cell r="M265">
            <v>0</v>
          </cell>
          <cell r="N265">
            <v>0</v>
          </cell>
          <cell r="O265">
            <v>0</v>
          </cell>
          <cell r="P265">
            <v>0</v>
          </cell>
          <cell r="Q265">
            <v>0</v>
          </cell>
          <cell r="R265">
            <v>0</v>
          </cell>
          <cell r="S265">
            <v>0</v>
          </cell>
          <cell r="T265">
            <v>0</v>
          </cell>
          <cell r="U265">
            <v>0</v>
          </cell>
          <cell r="V265">
            <v>0</v>
          </cell>
          <cell r="W265">
            <v>0</v>
          </cell>
          <cell r="X265">
            <v>0</v>
          </cell>
        </row>
        <row r="379">
          <cell r="L379">
            <v>6138</v>
          </cell>
          <cell r="M379">
            <v>1408</v>
          </cell>
          <cell r="N379">
            <v>4815.396495</v>
          </cell>
          <cell r="O379">
            <v>0</v>
          </cell>
          <cell r="P379">
            <v>0</v>
          </cell>
          <cell r="Q379">
            <v>0</v>
          </cell>
          <cell r="R379">
            <v>0</v>
          </cell>
          <cell r="S379">
            <v>0</v>
          </cell>
          <cell r="T379">
            <v>0</v>
          </cell>
          <cell r="U379">
            <v>0</v>
          </cell>
          <cell r="V379">
            <v>0</v>
          </cell>
          <cell r="W379">
            <v>0</v>
          </cell>
          <cell r="X379">
            <v>0</v>
          </cell>
        </row>
        <row r="383">
          <cell r="J383">
            <v>7470</v>
          </cell>
          <cell r="K383">
            <v>27638</v>
          </cell>
          <cell r="L383">
            <v>23417</v>
          </cell>
          <cell r="M383">
            <v>13604</v>
          </cell>
          <cell r="N383">
            <v>7133.5378359000006</v>
          </cell>
          <cell r="O383">
            <v>9076.0118290471328</v>
          </cell>
          <cell r="P383">
            <v>5864.1936249999999</v>
          </cell>
          <cell r="Q383">
            <v>5695.2676832191783</v>
          </cell>
          <cell r="R383">
            <v>3442.4879315068492</v>
          </cell>
          <cell r="S383">
            <v>2378.8029999999999</v>
          </cell>
          <cell r="T383">
            <v>2378.8029999999999</v>
          </cell>
          <cell r="U383">
            <v>2378.8029999999999</v>
          </cell>
          <cell r="V383">
            <v>2378.8029999999999</v>
          </cell>
          <cell r="W383">
            <v>2009.1322349726777</v>
          </cell>
          <cell r="X383">
            <v>46.052999999999997</v>
          </cell>
        </row>
        <row r="388">
          <cell r="L388">
            <v>559</v>
          </cell>
          <cell r="M388">
            <v>1034</v>
          </cell>
          <cell r="N388">
            <v>1025.8046179292089</v>
          </cell>
          <cell r="O388">
            <v>1150.2665035792281</v>
          </cell>
          <cell r="P388">
            <v>1221.8173846334707</v>
          </cell>
          <cell r="Q388">
            <v>1297.8246077692038</v>
          </cell>
          <cell r="R388">
            <v>1378.5601135775048</v>
          </cell>
          <cell r="S388">
            <v>1464.3180406429638</v>
          </cell>
          <cell r="T388">
            <v>1555.4108254212858</v>
          </cell>
          <cell r="U388">
            <v>1652.1703405193589</v>
          </cell>
          <cell r="V388">
            <v>1754.9491037858238</v>
          </cell>
          <cell r="W388">
            <v>1864.1215626171561</v>
          </cell>
          <cell r="X388">
            <v>1980.0854581582869</v>
          </cell>
        </row>
      </sheetData>
      <sheetData sheetId="3">
        <row r="8">
          <cell r="L8">
            <v>24799.871999999999</v>
          </cell>
        </row>
        <row r="12">
          <cell r="L12">
            <v>59989.172315258518</v>
          </cell>
          <cell r="M12">
            <v>96067.728900000002</v>
          </cell>
          <cell r="N12">
            <v>137564.24659999998</v>
          </cell>
          <cell r="O12">
            <v>135353.80581800002</v>
          </cell>
          <cell r="P12">
            <v>139236.17184400005</v>
          </cell>
          <cell r="Q12">
            <v>145405.29326400004</v>
          </cell>
          <cell r="R12">
            <v>147719.78821600002</v>
          </cell>
          <cell r="S12">
            <v>148294.50497400004</v>
          </cell>
          <cell r="T12">
            <v>149438.07802000002</v>
          </cell>
          <cell r="U12">
            <v>154347.58908800001</v>
          </cell>
          <cell r="V12">
            <v>156970.34476200002</v>
          </cell>
          <cell r="W12">
            <v>159397.75143600002</v>
          </cell>
          <cell r="X12">
            <v>159432.13286000001</v>
          </cell>
        </row>
        <row r="22">
          <cell r="L22">
            <v>77949.127735279035</v>
          </cell>
          <cell r="M22">
            <v>113394.35815499999</v>
          </cell>
          <cell r="N22">
            <v>148929.28688914797</v>
          </cell>
          <cell r="O22">
            <v>147650.62175400206</v>
          </cell>
          <cell r="P22">
            <v>152542.73436307037</v>
          </cell>
          <cell r="Q22">
            <v>159494.45858302945</v>
          </cell>
          <cell r="R22">
            <v>162743.16041182855</v>
          </cell>
          <cell r="S22">
            <v>163942.75202341389</v>
          </cell>
          <cell r="T22">
            <v>165708.23557776504</v>
          </cell>
          <cell r="U22">
            <v>171073.98518142005</v>
          </cell>
          <cell r="V22">
            <v>174298.41515005811</v>
          </cell>
          <cell r="W22">
            <v>177366.94236808649</v>
          </cell>
          <cell r="X22">
            <v>178195.63318197476</v>
          </cell>
        </row>
      </sheetData>
      <sheetData sheetId="4">
        <row r="24">
          <cell r="L24">
            <v>43689</v>
          </cell>
          <cell r="M24">
            <v>63669</v>
          </cell>
          <cell r="N24">
            <v>64007.482181615014</v>
          </cell>
          <cell r="O24">
            <v>63645.79071004819</v>
          </cell>
          <cell r="P24">
            <v>68838.878450111544</v>
          </cell>
          <cell r="Q24">
            <v>73135.139834709931</v>
          </cell>
          <cell r="R24">
            <v>77265.262489174027</v>
          </cell>
          <cell r="S24">
            <v>80383.907329527196</v>
          </cell>
          <cell r="T24">
            <v>83800.363628421401</v>
          </cell>
          <cell r="U24">
            <v>87756.921535501053</v>
          </cell>
          <cell r="V24">
            <v>92499.568863726614</v>
          </cell>
          <cell r="W24">
            <v>95906.737292901904</v>
          </cell>
          <cell r="X24">
            <v>100095.70856988805</v>
          </cell>
        </row>
      </sheetData>
      <sheetData sheetId="5">
        <row r="11">
          <cell r="L11">
            <v>8316</v>
          </cell>
          <cell r="M11">
            <v>7286</v>
          </cell>
          <cell r="N11">
            <v>6561.2</v>
          </cell>
          <cell r="O11">
            <v>6708.3801199999998</v>
          </cell>
          <cell r="P11">
            <v>7118.1332079200001</v>
          </cell>
          <cell r="Q11">
            <v>7488.7486675635209</v>
          </cell>
          <cell r="R11">
            <v>7810.2311062714425</v>
          </cell>
          <cell r="S11">
            <v>8102.6403505223007</v>
          </cell>
          <cell r="T11">
            <v>8406.7459645431936</v>
          </cell>
          <cell r="U11">
            <v>8723.0158031249211</v>
          </cell>
          <cell r="V11">
            <v>9051.9364352499178</v>
          </cell>
          <cell r="W11">
            <v>9394.0138926599157</v>
          </cell>
          <cell r="X11">
            <v>9749.7744483663118</v>
          </cell>
        </row>
        <row r="17">
          <cell r="L17">
            <v>1173</v>
          </cell>
          <cell r="M17">
            <v>1366</v>
          </cell>
          <cell r="N17">
            <v>1513.9657757194841</v>
          </cell>
          <cell r="O17">
            <v>1510.9087104773407</v>
          </cell>
          <cell r="P17">
            <v>1567.1902930433407</v>
          </cell>
          <cell r="Q17">
            <v>1618.0961317230365</v>
          </cell>
          <cell r="R17">
            <v>1662.2533106463384</v>
          </cell>
          <cell r="S17">
            <v>1702.4171446930986</v>
          </cell>
          <cell r="T17">
            <v>1744.1875321017287</v>
          </cell>
          <cell r="U17">
            <v>1787.6287350067046</v>
          </cell>
          <cell r="V17">
            <v>1832.8075860278786</v>
          </cell>
          <cell r="W17">
            <v>1879.7935910899005</v>
          </cell>
          <cell r="X17">
            <v>1928.6590363544028</v>
          </cell>
        </row>
      </sheetData>
      <sheetData sheetId="6">
        <row r="603">
          <cell r="L603">
            <v>8535</v>
          </cell>
          <cell r="M603">
            <v>8793</v>
          </cell>
          <cell r="N603">
            <v>9075.3364762054644</v>
          </cell>
          <cell r="O603">
            <v>9772.4316715671903</v>
          </cell>
          <cell r="P603">
            <v>10624.763509731514</v>
          </cell>
          <cell r="Q603">
            <v>11497.559485564238</v>
          </cell>
          <cell r="R603">
            <v>12360.84016380719</v>
          </cell>
          <cell r="S603">
            <v>13216.955806643782</v>
          </cell>
          <cell r="T603">
            <v>14073.071449480376</v>
          </cell>
          <cell r="U603">
            <v>14929.187092316968</v>
          </cell>
          <cell r="V603">
            <v>15785.30273515356</v>
          </cell>
          <cell r="W603">
            <v>16641.41837799015</v>
          </cell>
          <cell r="X603">
            <v>17497.534020826744</v>
          </cell>
        </row>
      </sheetData>
      <sheetData sheetId="7" refreshError="1"/>
      <sheetData sheetId="8">
        <row r="24">
          <cell r="L24">
            <v>10686</v>
          </cell>
          <cell r="M24">
            <v>771</v>
          </cell>
          <cell r="N24">
            <v>1408.971499951311</v>
          </cell>
          <cell r="O24">
            <v>0</v>
          </cell>
          <cell r="P24">
            <v>0</v>
          </cell>
          <cell r="Q24">
            <v>0</v>
          </cell>
          <cell r="R24">
            <v>0</v>
          </cell>
          <cell r="S24">
            <v>0</v>
          </cell>
          <cell r="T24">
            <v>0</v>
          </cell>
          <cell r="U24">
            <v>0</v>
          </cell>
          <cell r="V24">
            <v>0</v>
          </cell>
          <cell r="W24">
            <v>0</v>
          </cell>
          <cell r="X24">
            <v>0</v>
          </cell>
        </row>
      </sheetData>
      <sheetData sheetId="9">
        <row r="39">
          <cell r="L39">
            <v>3198</v>
          </cell>
          <cell r="M39">
            <v>4188</v>
          </cell>
          <cell r="N39">
            <v>12446.673325304137</v>
          </cell>
          <cell r="O39">
            <v>11442.731224027302</v>
          </cell>
          <cell r="P39">
            <v>11620.900762041518</v>
          </cell>
          <cell r="Q39">
            <v>12007.288867043129</v>
          </cell>
          <cell r="R39">
            <v>12128.514819793261</v>
          </cell>
          <cell r="S39">
            <v>11821.584108575502</v>
          </cell>
          <cell r="T39">
            <v>11355.687958339837</v>
          </cell>
          <cell r="U39">
            <v>11501.85938409044</v>
          </cell>
          <cell r="V39">
            <v>11119.204605817431</v>
          </cell>
          <cell r="W39">
            <v>11048.452062314291</v>
          </cell>
          <cell r="X39">
            <v>10694.066050880698</v>
          </cell>
        </row>
      </sheetData>
      <sheetData sheetId="10" refreshError="1"/>
      <sheetData sheetId="11" refreshError="1"/>
      <sheetData sheetId="12" refreshError="1"/>
      <sheetData sheetId="13">
        <row r="6">
          <cell r="K6">
            <v>91082</v>
          </cell>
        </row>
      </sheetData>
      <sheetData sheetId="14">
        <row r="8">
          <cell r="K8">
            <v>1439</v>
          </cell>
        </row>
      </sheetData>
      <sheetData sheetId="15">
        <row r="27">
          <cell r="K27">
            <v>24727</v>
          </cell>
        </row>
      </sheetData>
      <sheetData sheetId="16">
        <row r="70">
          <cell r="K70">
            <v>-893.24215607401447</v>
          </cell>
        </row>
      </sheetData>
      <sheetData sheetId="17" refreshError="1"/>
      <sheetData sheetId="1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end"/>
      <sheetName val="Slide 5"/>
      <sheetName val="5-1"/>
      <sheetName val="5-2"/>
      <sheetName val="Slide 6"/>
      <sheetName val="6-1"/>
      <sheetName val="6-2"/>
      <sheetName val="6-3"/>
      <sheetName val="6-4"/>
      <sheetName val="6 - Calc"/>
      <sheetName val="Op. info 07-08"/>
      <sheetName val="Slide 7"/>
      <sheetName val="7-1"/>
      <sheetName val="7-2"/>
      <sheetName val="7-4"/>
      <sheetName val="Slide 8"/>
      <sheetName val="8-0"/>
      <sheetName val="8-1"/>
      <sheetName val="8-2"/>
      <sheetName val="8-3"/>
      <sheetName val="8-4"/>
      <sheetName val="Op. info 1H 08-09"/>
      <sheetName val="Slide 9"/>
      <sheetName val="9-1"/>
      <sheetName val="9-2"/>
      <sheetName val="9-3"/>
      <sheetName val="FX"/>
      <sheetName val="Slide 10"/>
      <sheetName val="10-1"/>
      <sheetName val="10-2"/>
      <sheetName val="10-3"/>
      <sheetName val="Slide 12"/>
      <sheetName val="12-0"/>
      <sheetName val="12-1"/>
      <sheetName val="Railcar prices"/>
      <sheetName val="12-2"/>
      <sheetName val="12-3"/>
      <sheetName val="EBIT"/>
      <sheetName val="Cash return"/>
      <sheetName val="Slide 13"/>
      <sheetName val="13-1"/>
      <sheetName val="13-2"/>
      <sheetName val="13-3"/>
      <sheetName val="VTB Slide"/>
      <sheetName val="Not in use"/>
      <sheetName val="1"/>
      <sheetName val="2"/>
      <sheetName val="3"/>
      <sheetName val="5"/>
      <sheetName val="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8">
          <cell r="C8">
            <v>19706</v>
          </cell>
          <cell r="F8">
            <v>629</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3"/>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ny name"/>
    </sheetNames>
    <sheetDataSet>
      <sheetData sheetId="0" refreshError="1">
        <row r="364">
          <cell r="C364" t="str">
            <v xml:space="preserve">Borrowings </v>
          </cell>
        </row>
        <row r="365">
          <cell r="C365" t="str">
            <v>Trade and other payables</v>
          </cell>
        </row>
        <row r="366">
          <cell r="C366" t="str">
            <v>Financial guarantee contracts</v>
          </cell>
        </row>
        <row r="367">
          <cell r="C367" t="str">
            <v xml:space="preserve">Other </v>
          </cell>
        </row>
        <row r="737">
          <cell r="C737" t="str">
            <v>Trade receivables</v>
          </cell>
        </row>
        <row r="738">
          <cell r="C738" t="str">
            <v>Loans originated</v>
          </cell>
        </row>
        <row r="739">
          <cell r="C739" t="str">
            <v>Other receivables</v>
          </cell>
        </row>
        <row r="740">
          <cell r="C740" t="str">
            <v>Finance lease receivables</v>
          </cell>
        </row>
        <row r="1026">
          <cell r="E1026" t="str">
            <v>Open wagons</v>
          </cell>
          <cell r="F1026" t="str">
            <v>Tank wagons</v>
          </cell>
          <cell r="G1026" t="str">
            <v>Hopper wagons</v>
          </cell>
          <cell r="H1026" t="str">
            <v>Locomotives</v>
          </cell>
          <cell r="I1026" t="str">
            <v>Platforms</v>
          </cell>
          <cell r="J1026" t="str">
            <v xml:space="preserve">Other </v>
          </cell>
          <cell r="K1026" t="str">
            <v>Unallocated</v>
          </cell>
        </row>
        <row r="1239">
          <cell r="C1239" t="str">
            <v>Railway transportation – operators services (tariff borne by the Group)</v>
          </cell>
        </row>
        <row r="1240">
          <cell r="C1240" t="str">
            <v>Railway transportation – operators services (tariff borne by the client)</v>
          </cell>
        </row>
        <row r="1241">
          <cell r="C1241" t="str">
            <v>Railway transportation - freight forwarding</v>
          </cell>
        </row>
        <row r="1242">
          <cell r="C1242" t="str">
            <v>Operating leasing of rolling stock</v>
          </cell>
        </row>
        <row r="1243">
          <cell r="C1243" t="str">
            <v>Resale of goods</v>
          </cell>
        </row>
        <row r="1244">
          <cell r="C1244" t="str">
            <v>Other</v>
          </cell>
        </row>
        <row r="1303">
          <cell r="C1303" t="str">
            <v>Depreciation of PPE</v>
          </cell>
        </row>
        <row r="1304">
          <cell r="C1304" t="str">
            <v>Amortisation of IA</v>
          </cell>
        </row>
        <row r="1305">
          <cell r="C1305" t="str">
            <v>Employee benefit expense</v>
          </cell>
        </row>
        <row r="1306">
          <cell r="C1306" t="str">
            <v>Infrastructure and locomotive tariffs - loaded trips</v>
          </cell>
        </row>
        <row r="1307">
          <cell r="C1307" t="str">
            <v>Infrastructure and locomotive tariffs - empty run trips and services provided by other transportation organisations</v>
          </cell>
        </row>
        <row r="1308">
          <cell r="C1308" t="str">
            <v xml:space="preserve">Operation lease costs </v>
          </cell>
        </row>
        <row r="1309">
          <cell r="C1309" t="str">
            <v>Repair and maintenance of PPE</v>
          </cell>
        </row>
        <row r="1310">
          <cell r="C1310" t="str">
            <v>Taxes other than on income</v>
          </cell>
        </row>
        <row r="1311">
          <cell r="C1311" t="str">
            <v>Cost of goods sold</v>
          </cell>
        </row>
        <row r="1312">
          <cell r="C1312" t="str">
            <v>Advertising and marketing expenses</v>
          </cell>
        </row>
        <row r="1313">
          <cell r="C1313" t="str">
            <v>Selling expenses</v>
          </cell>
        </row>
        <row r="1314">
          <cell r="C1314" t="str">
            <v>Impairment charge for receivables</v>
          </cell>
        </row>
        <row r="1315">
          <cell r="C1315" t="str">
            <v>Office rent</v>
          </cell>
        </row>
        <row r="1316">
          <cell r="C1316" t="str">
            <v>Information services</v>
          </cell>
        </row>
        <row r="1317">
          <cell r="C1317" t="str">
            <v>Bank charges</v>
          </cell>
        </row>
        <row r="1318">
          <cell r="C1318" t="str">
            <v>Auditors' remuneration</v>
          </cell>
        </row>
        <row r="1319">
          <cell r="C1319" t="str">
            <v>Fuel and spare parts - locomotives</v>
          </cell>
        </row>
        <row r="1320">
          <cell r="C1320" t="str">
            <v>Engagement of locomotive crews</v>
          </cell>
        </row>
        <row r="1321">
          <cell r="C1321" t="str">
            <v>Legal, consulting and other professional services</v>
          </cell>
        </row>
        <row r="1322">
          <cell r="C1322" t="str">
            <v>Communication costs</v>
          </cell>
        </row>
        <row r="1323">
          <cell r="C1323" t="str">
            <v>(Loss)/Profit on sale of PPE</v>
          </cell>
        </row>
        <row r="1324">
          <cell r="C1324" t="str">
            <v>Impairment of PPE</v>
          </cell>
        </row>
        <row r="1325">
          <cell r="C1325" t="str">
            <v>Other expenses</v>
          </cell>
        </row>
        <row r="1450">
          <cell r="C1450" t="str">
            <v>Interest expenses on loans - Related parties</v>
          </cell>
        </row>
        <row r="1451">
          <cell r="C1451" t="str">
            <v>Interest expenses on loans - Third parties</v>
          </cell>
        </row>
        <row r="1452">
          <cell r="C1452" t="str">
            <v>Bank borrowings</v>
          </cell>
        </row>
        <row r="1453">
          <cell r="C1453" t="str">
            <v>Finance leases - Related parties</v>
          </cell>
        </row>
        <row r="1454">
          <cell r="C1454" t="str">
            <v>Finance leases - Third parties</v>
          </cell>
        </row>
        <row r="1455">
          <cell r="C1455" t="str">
            <v>Overdue taxation</v>
          </cell>
        </row>
        <row r="1456">
          <cell r="C1456" t="str">
            <v>Other interest</v>
          </cell>
        </row>
        <row r="1467">
          <cell r="C1467" t="str">
            <v>Interest income on loans - Related parties</v>
          </cell>
        </row>
        <row r="1468">
          <cell r="C1468" t="str">
            <v>Interest income on loans - Third parties</v>
          </cell>
        </row>
        <row r="1469">
          <cell r="C1469" t="str">
            <v>Bank balances</v>
          </cell>
        </row>
        <row r="1470">
          <cell r="C1470" t="str">
            <v>Short term deposits</v>
          </cell>
        </row>
        <row r="1471">
          <cell r="C1471" t="str">
            <v>Finance leases - Related parties</v>
          </cell>
        </row>
        <row r="1472">
          <cell r="C1472" t="str">
            <v>Finance leases - Third parties</v>
          </cell>
        </row>
        <row r="1473">
          <cell r="C1473" t="str">
            <v>Loans to Directors and key management of the Company</v>
          </cell>
        </row>
        <row r="1474">
          <cell r="C1474" t="str">
            <v>Loans to associates</v>
          </cell>
        </row>
        <row r="1475">
          <cell r="C1475" t="str">
            <v>Available for sale financial assets</v>
          </cell>
        </row>
        <row r="1476">
          <cell r="C1476" t="str">
            <v>Other finance income</v>
          </cell>
        </row>
        <row r="1620">
          <cell r="E1620" t="str">
            <v>Rolling stock</v>
          </cell>
          <cell r="F1620" t="str">
            <v>Land and buildings</v>
          </cell>
          <cell r="G1620" t="str">
            <v>Motor vehicles</v>
          </cell>
          <cell r="H1620" t="str">
            <v>Assets under construction</v>
          </cell>
          <cell r="I1620" t="str">
            <v xml:space="preserve">Other </v>
          </cell>
        </row>
        <row r="2282">
          <cell r="C2282" t="str">
            <v>Trade receivables - third parties</v>
          </cell>
        </row>
        <row r="2283">
          <cell r="C2283" t="str">
            <v>Trade receivables - related parties</v>
          </cell>
        </row>
        <row r="2284">
          <cell r="C2284" t="str">
            <v>Less: provision for impairment of trade receivables</v>
          </cell>
        </row>
        <row r="2285">
          <cell r="C2285" t="str">
            <v>Trade receivables - net</v>
          </cell>
        </row>
        <row r="2286">
          <cell r="C2286" t="str">
            <v>Other receivables - third parties</v>
          </cell>
        </row>
        <row r="2287">
          <cell r="C2287" t="str">
            <v>Other receivables - related parties</v>
          </cell>
        </row>
        <row r="2288">
          <cell r="C2288" t="str">
            <v>Prepayments - third parties</v>
          </cell>
        </row>
        <row r="2289">
          <cell r="C2289" t="str">
            <v>Prepayments - related parties</v>
          </cell>
        </row>
        <row r="2940">
          <cell r="C2940" t="str">
            <v>Trade payables to third parties</v>
          </cell>
        </row>
        <row r="2941">
          <cell r="C2941" t="str">
            <v>Trade payables to related parties</v>
          </cell>
        </row>
        <row r="2942">
          <cell r="C2942" t="str">
            <v>Other payables to related parties</v>
          </cell>
        </row>
        <row r="2943">
          <cell r="C2943" t="str">
            <v>Other payables to third parties</v>
          </cell>
        </row>
        <row r="2944">
          <cell r="C2944" t="str">
            <v>Accrued expenses</v>
          </cell>
        </row>
        <row r="2945">
          <cell r="C2945" t="str">
            <v>Advances from third parties</v>
          </cell>
        </row>
        <row r="2946">
          <cell r="C2946" t="str">
            <v>Advances from related parties</v>
          </cell>
        </row>
        <row r="2947">
          <cell r="C2947" t="str">
            <v>Dividends payable</v>
          </cell>
        </row>
        <row r="3165">
          <cell r="C3165" t="str">
            <v>ARZ-6</v>
          </cell>
        </row>
        <row r="3166">
          <cell r="C3166" t="str">
            <v>As Daugavpils Lokomotivju Remonta Rupnica</v>
          </cell>
        </row>
        <row r="3167">
          <cell r="C3167" t="str">
            <v>AS E.R.S</v>
          </cell>
        </row>
        <row r="3168">
          <cell r="C3168" t="str">
            <v>AS Intopex Trans</v>
          </cell>
        </row>
        <row r="3169">
          <cell r="C3169" t="str">
            <v>AS Skinest Veeremi</v>
          </cell>
        </row>
        <row r="3170">
          <cell r="C3170" t="str">
            <v>AS Spacecom</v>
          </cell>
        </row>
        <row r="3171">
          <cell r="C3171" t="str">
            <v>Balttransservis, OOO</v>
          </cell>
        </row>
        <row r="3172">
          <cell r="C3172" t="str">
            <v>DAR, Сharitable foundation for education assistance</v>
          </cell>
        </row>
        <row r="3173">
          <cell r="C3173" t="str">
            <v>Elokhovskiy Business Center</v>
          </cell>
        </row>
        <row r="3174">
          <cell r="C3174" t="str">
            <v>Envesta Investments Limited</v>
          </cell>
        </row>
        <row r="3175">
          <cell r="C3175" t="str">
            <v>EOS</v>
          </cell>
        </row>
        <row r="3176">
          <cell r="C3176" t="str">
            <v>FT Fertilisertrans</v>
          </cell>
        </row>
        <row r="3177">
          <cell r="C3177" t="str">
            <v>Globaltrans Investment Plc</v>
          </cell>
        </row>
        <row r="3178">
          <cell r="C3178" t="str">
            <v>Hans Durrer</v>
          </cell>
        </row>
        <row r="3179">
          <cell r="C3179" t="str">
            <v>Intergate Ag</v>
          </cell>
        </row>
        <row r="3180">
          <cell r="C3180" t="str">
            <v>Intergate Chartering Ltd</v>
          </cell>
        </row>
        <row r="3181">
          <cell r="C3181" t="str">
            <v>Karellestrans, OOO</v>
          </cell>
        </row>
        <row r="3182">
          <cell r="C3182" t="str">
            <v>Kazakh Transport Company, TOO</v>
          </cell>
        </row>
        <row r="3183">
          <cell r="C3183" t="str">
            <v>Leverret Holding GmbH</v>
          </cell>
        </row>
        <row r="3184">
          <cell r="C3184" t="str">
            <v>Leverret Holding Ltd</v>
          </cell>
        </row>
        <row r="3185">
          <cell r="C3185" t="str">
            <v>MMK-Trans, OOO</v>
          </cell>
        </row>
        <row r="3186">
          <cell r="C3186" t="str">
            <v>New Forwarding Company, OAO</v>
          </cell>
        </row>
        <row r="3187">
          <cell r="C3187" t="str">
            <v>New Wagonrepair Company, OOO</v>
          </cell>
        </row>
        <row r="3188">
          <cell r="C3188" t="str">
            <v>Passazhirskie Perevozki, OOO</v>
          </cell>
        </row>
        <row r="3189">
          <cell r="C3189" t="str">
            <v>Property Management, OOO</v>
          </cell>
        </row>
        <row r="3190">
          <cell r="C3190" t="str">
            <v>Pskov-Neft Terminal, OOO</v>
          </cell>
        </row>
        <row r="3191">
          <cell r="C3191" t="str">
            <v>Raido-Trans, OOO</v>
          </cell>
        </row>
        <row r="3192">
          <cell r="C3192" t="str">
            <v>Severstaltrans, ZAO</v>
          </cell>
        </row>
        <row r="3193">
          <cell r="C3193" t="str">
            <v>Sevtekhnotrans, OOO</v>
          </cell>
        </row>
        <row r="3194">
          <cell r="C3194" t="str">
            <v>SIA Hoover</v>
          </cell>
        </row>
        <row r="3195">
          <cell r="C3195" t="str">
            <v>Transoil, OOO</v>
          </cell>
        </row>
        <row r="3196">
          <cell r="C3196" t="str">
            <v>Transportation Investments Holding Limited</v>
          </cell>
        </row>
        <row r="3197">
          <cell r="C3197" t="str">
            <v>Ukrainian New Forwarding Company, LLC</v>
          </cell>
        </row>
        <row r="3198">
          <cell r="C3198" t="str">
            <v>Ural Wagonrepair Company, ZAO</v>
          </cell>
        </row>
        <row r="3199">
          <cell r="C3199" t="str">
            <v>Vostochnaya Stevedoring Company, OOO</v>
          </cell>
        </row>
        <row r="3200">
          <cell r="C3200" t="str">
            <v>MMK-Transfinans, ООО</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ny name"/>
    </sheetNames>
    <sheetDataSet>
      <sheetData sheetId="0" refreshError="1">
        <row r="364">
          <cell r="C364" t="str">
            <v xml:space="preserve">Borrowings </v>
          </cell>
        </row>
        <row r="365">
          <cell r="C365" t="str">
            <v>Trade and other payables</v>
          </cell>
        </row>
        <row r="366">
          <cell r="C366" t="str">
            <v>Financial guarantee contracts</v>
          </cell>
        </row>
        <row r="367">
          <cell r="C367" t="str">
            <v xml:space="preserve">Other </v>
          </cell>
        </row>
        <row r="737">
          <cell r="C737" t="str">
            <v>Trade receivables</v>
          </cell>
        </row>
        <row r="738">
          <cell r="C738" t="str">
            <v>Loans originated</v>
          </cell>
        </row>
        <row r="739">
          <cell r="C739" t="str">
            <v>Other receivables</v>
          </cell>
        </row>
        <row r="740">
          <cell r="C740" t="str">
            <v>Finance lease receivables</v>
          </cell>
        </row>
        <row r="1026">
          <cell r="E1026" t="str">
            <v>Open wagons</v>
          </cell>
          <cell r="F1026" t="str">
            <v>Tank wagons</v>
          </cell>
          <cell r="G1026" t="str">
            <v>Hopper wagons</v>
          </cell>
          <cell r="H1026" t="str">
            <v>Locomotives</v>
          </cell>
          <cell r="I1026" t="str">
            <v>Platforms</v>
          </cell>
          <cell r="J1026" t="str">
            <v xml:space="preserve">Other </v>
          </cell>
          <cell r="K1026" t="str">
            <v>Unallocated</v>
          </cell>
        </row>
        <row r="1239">
          <cell r="C1239" t="str">
            <v>Railway transportation – operators services (tariff borne by the Group)</v>
          </cell>
        </row>
        <row r="1240">
          <cell r="C1240" t="str">
            <v>Railway transportation – operators services (tariff borne by the client)</v>
          </cell>
        </row>
        <row r="1241">
          <cell r="C1241" t="str">
            <v>Railway transportation - freight forwarding</v>
          </cell>
        </row>
        <row r="1242">
          <cell r="C1242" t="str">
            <v>Operating leasing of rolling stock</v>
          </cell>
        </row>
        <row r="1243">
          <cell r="C1243" t="str">
            <v>Resale of goods</v>
          </cell>
        </row>
        <row r="1244">
          <cell r="C1244" t="str">
            <v>Other</v>
          </cell>
        </row>
        <row r="1303">
          <cell r="C1303" t="str">
            <v>Depreciation of PPE</v>
          </cell>
        </row>
        <row r="1304">
          <cell r="C1304" t="str">
            <v>Amortisation of IA</v>
          </cell>
        </row>
        <row r="1305">
          <cell r="C1305" t="str">
            <v>Employee benefit expense</v>
          </cell>
        </row>
        <row r="1306">
          <cell r="C1306" t="str">
            <v>Infrastructure and locomotive tariffs - loaded trips</v>
          </cell>
        </row>
        <row r="1307">
          <cell r="C1307" t="str">
            <v>Infrastructure and locomotive tariffs - empty run trips and services provided by other transportation organisations</v>
          </cell>
        </row>
        <row r="1308">
          <cell r="C1308" t="str">
            <v xml:space="preserve">Operation lease costs </v>
          </cell>
        </row>
        <row r="1309">
          <cell r="C1309" t="str">
            <v>Repair and maintenance of PPE</v>
          </cell>
        </row>
        <row r="1310">
          <cell r="C1310" t="str">
            <v>Taxes other than on income</v>
          </cell>
        </row>
        <row r="1311">
          <cell r="C1311" t="str">
            <v>Cost of goods sold</v>
          </cell>
        </row>
        <row r="1312">
          <cell r="C1312" t="str">
            <v>Advertising and marketing expenses</v>
          </cell>
        </row>
        <row r="1313">
          <cell r="C1313" t="str">
            <v>Selling expenses</v>
          </cell>
        </row>
        <row r="1314">
          <cell r="C1314" t="str">
            <v>Impairment charge for receivables</v>
          </cell>
        </row>
        <row r="1315">
          <cell r="C1315" t="str">
            <v>Office rent</v>
          </cell>
        </row>
        <row r="1316">
          <cell r="C1316" t="str">
            <v>Information services</v>
          </cell>
        </row>
        <row r="1317">
          <cell r="C1317" t="str">
            <v>Bank charges</v>
          </cell>
        </row>
        <row r="1318">
          <cell r="C1318" t="str">
            <v>Auditors' remuneration</v>
          </cell>
        </row>
        <row r="1319">
          <cell r="C1319" t="str">
            <v>Fuel and spare parts - locomotives</v>
          </cell>
        </row>
        <row r="1320">
          <cell r="C1320" t="str">
            <v>Engagement of locomotive crews</v>
          </cell>
        </row>
        <row r="1321">
          <cell r="C1321" t="str">
            <v>Legal, consulting and other professional services</v>
          </cell>
        </row>
        <row r="1322">
          <cell r="C1322" t="str">
            <v>Communication costs</v>
          </cell>
        </row>
        <row r="1323">
          <cell r="C1323" t="str">
            <v>(Loss)/Profit on sale of PPE</v>
          </cell>
        </row>
        <row r="1324">
          <cell r="C1324" t="str">
            <v>Impairment of PPE</v>
          </cell>
        </row>
        <row r="1325">
          <cell r="C1325" t="str">
            <v>Other expenses</v>
          </cell>
        </row>
        <row r="1450">
          <cell r="C1450" t="str">
            <v>Interest expenses on loans - Related parties</v>
          </cell>
        </row>
        <row r="1451">
          <cell r="C1451" t="str">
            <v>Interest expenses on loans - Third parties</v>
          </cell>
        </row>
        <row r="1452">
          <cell r="C1452" t="str">
            <v>Bank borrowings</v>
          </cell>
        </row>
        <row r="1453">
          <cell r="C1453" t="str">
            <v>Finance leases - Related parties</v>
          </cell>
        </row>
        <row r="1454">
          <cell r="C1454" t="str">
            <v>Finance leases - Third parties</v>
          </cell>
        </row>
        <row r="1455">
          <cell r="C1455" t="str">
            <v>Overdue taxation</v>
          </cell>
        </row>
        <row r="1456">
          <cell r="C1456" t="str">
            <v>Other interest</v>
          </cell>
        </row>
        <row r="1467">
          <cell r="C1467" t="str">
            <v>Interest income on loans - Related parties</v>
          </cell>
        </row>
        <row r="1468">
          <cell r="C1468" t="str">
            <v>Interest income on loans - Third parties</v>
          </cell>
        </row>
        <row r="1469">
          <cell r="C1469" t="str">
            <v>Bank balances</v>
          </cell>
        </row>
        <row r="1470">
          <cell r="C1470" t="str">
            <v>Short term deposits</v>
          </cell>
        </row>
        <row r="1471">
          <cell r="C1471" t="str">
            <v>Finance leases - Related parties</v>
          </cell>
        </row>
        <row r="1472">
          <cell r="C1472" t="str">
            <v>Finance leases - Third parties</v>
          </cell>
        </row>
        <row r="1473">
          <cell r="C1473" t="str">
            <v>Loans to Directors and key management of the Company</v>
          </cell>
        </row>
        <row r="1474">
          <cell r="C1474" t="str">
            <v>Loans to associates</v>
          </cell>
        </row>
        <row r="1475">
          <cell r="C1475" t="str">
            <v>Available for sale financial assets</v>
          </cell>
        </row>
        <row r="1476">
          <cell r="C1476" t="str">
            <v>Other finance income</v>
          </cell>
        </row>
        <row r="1620">
          <cell r="E1620" t="str">
            <v>Rolling stock</v>
          </cell>
          <cell r="F1620" t="str">
            <v>Land and buildings</v>
          </cell>
          <cell r="G1620" t="str">
            <v>Motor vehicles</v>
          </cell>
          <cell r="H1620" t="str">
            <v>Assets under construction</v>
          </cell>
          <cell r="I1620" t="str">
            <v xml:space="preserve">Other </v>
          </cell>
        </row>
        <row r="2282">
          <cell r="C2282" t="str">
            <v>Trade receivables - third parties</v>
          </cell>
        </row>
        <row r="2283">
          <cell r="C2283" t="str">
            <v>Trade receivables - related parties</v>
          </cell>
        </row>
        <row r="2284">
          <cell r="C2284" t="str">
            <v>Less: provision for impairment of trade receivables</v>
          </cell>
        </row>
        <row r="2285">
          <cell r="C2285" t="str">
            <v>Trade receivables - net</v>
          </cell>
        </row>
        <row r="2286">
          <cell r="C2286" t="str">
            <v>Other receivables - third parties</v>
          </cell>
        </row>
        <row r="2287">
          <cell r="C2287" t="str">
            <v>Other receivables - related parties</v>
          </cell>
        </row>
        <row r="2288">
          <cell r="C2288" t="str">
            <v>Prepayments - third parties</v>
          </cell>
        </row>
        <row r="2289">
          <cell r="C2289" t="str">
            <v>Prepayments - related parties</v>
          </cell>
        </row>
        <row r="2940">
          <cell r="C2940" t="str">
            <v>Trade payables to third parties</v>
          </cell>
        </row>
        <row r="2941">
          <cell r="C2941" t="str">
            <v>Trade payables to related parties</v>
          </cell>
        </row>
        <row r="2942">
          <cell r="C2942" t="str">
            <v>Other payables to related parties</v>
          </cell>
        </row>
        <row r="2943">
          <cell r="C2943" t="str">
            <v>Other payables to third parties</v>
          </cell>
        </row>
        <row r="2944">
          <cell r="C2944" t="str">
            <v>Accrued expenses</v>
          </cell>
        </row>
        <row r="2945">
          <cell r="C2945" t="str">
            <v>Advances from third parties</v>
          </cell>
        </row>
        <row r="2946">
          <cell r="C2946" t="str">
            <v>Advances from related parties</v>
          </cell>
        </row>
        <row r="2947">
          <cell r="C2947" t="str">
            <v>Dividends payable</v>
          </cell>
        </row>
        <row r="3165">
          <cell r="C3165" t="str">
            <v>ARZ-6</v>
          </cell>
        </row>
        <row r="3166">
          <cell r="C3166" t="str">
            <v>As Daugavpils Lokomotivju Remonta Rupnica</v>
          </cell>
        </row>
        <row r="3167">
          <cell r="C3167" t="str">
            <v>AS E.R.S</v>
          </cell>
        </row>
        <row r="3168">
          <cell r="C3168" t="str">
            <v>AS Intopex Trans</v>
          </cell>
        </row>
        <row r="3169">
          <cell r="C3169" t="str">
            <v>AS Skinest Veeremi</v>
          </cell>
        </row>
        <row r="3170">
          <cell r="C3170" t="str">
            <v>AS Spacecom</v>
          </cell>
        </row>
        <row r="3171">
          <cell r="C3171" t="str">
            <v>Balttransservis, OOO</v>
          </cell>
        </row>
        <row r="3172">
          <cell r="C3172" t="str">
            <v>DAR, Сharitable foundation for education assistance</v>
          </cell>
        </row>
        <row r="3173">
          <cell r="C3173" t="str">
            <v>Elokhovskiy Business Center</v>
          </cell>
        </row>
        <row r="3174">
          <cell r="C3174" t="str">
            <v>Envesta Investments Limited</v>
          </cell>
        </row>
        <row r="3175">
          <cell r="C3175" t="str">
            <v>EOS</v>
          </cell>
        </row>
        <row r="3176">
          <cell r="C3176" t="str">
            <v>FT Fertilisertrans</v>
          </cell>
        </row>
        <row r="3177">
          <cell r="C3177" t="str">
            <v>Globaltrans Investment Plc</v>
          </cell>
        </row>
        <row r="3178">
          <cell r="C3178" t="str">
            <v>Hans Durrer</v>
          </cell>
        </row>
        <row r="3179">
          <cell r="C3179" t="str">
            <v>Intergate Ag</v>
          </cell>
        </row>
        <row r="3180">
          <cell r="C3180" t="str">
            <v>Intergate Chartering Ltd</v>
          </cell>
        </row>
        <row r="3181">
          <cell r="C3181" t="str">
            <v>Karellestrans, OOO</v>
          </cell>
        </row>
        <row r="3182">
          <cell r="C3182" t="str">
            <v>Kazakh Transport Company, TOO</v>
          </cell>
        </row>
        <row r="3183">
          <cell r="C3183" t="str">
            <v>Leverret Holding GmbH</v>
          </cell>
        </row>
        <row r="3184">
          <cell r="C3184" t="str">
            <v>Leverret Holding Ltd</v>
          </cell>
        </row>
        <row r="3185">
          <cell r="C3185" t="str">
            <v>MMK-Trans, OOO</v>
          </cell>
        </row>
        <row r="3186">
          <cell r="C3186" t="str">
            <v>New Forwarding Company, OAO</v>
          </cell>
        </row>
        <row r="3187">
          <cell r="C3187" t="str">
            <v>New Wagonrepair Company, OOO</v>
          </cell>
        </row>
        <row r="3188">
          <cell r="C3188" t="str">
            <v>Passazhirskie Perevozki, OOO</v>
          </cell>
        </row>
        <row r="3189">
          <cell r="C3189" t="str">
            <v>Property Management, OOO</v>
          </cell>
        </row>
        <row r="3190">
          <cell r="C3190" t="str">
            <v>Pskov-Neft Terminal, OOO</v>
          </cell>
        </row>
        <row r="3191">
          <cell r="C3191" t="str">
            <v>Raido-Trans, OOO</v>
          </cell>
        </row>
        <row r="3192">
          <cell r="C3192" t="str">
            <v>Severstaltrans, ZAO</v>
          </cell>
        </row>
        <row r="3193">
          <cell r="C3193" t="str">
            <v>Sevtekhnotrans, OOO</v>
          </cell>
        </row>
        <row r="3194">
          <cell r="C3194" t="str">
            <v>SIA Hoover</v>
          </cell>
        </row>
        <row r="3195">
          <cell r="C3195" t="str">
            <v>Transoil, OOO</v>
          </cell>
        </row>
        <row r="3196">
          <cell r="C3196" t="str">
            <v>Transportation Investments Holding Limited</v>
          </cell>
        </row>
        <row r="3197">
          <cell r="C3197" t="str">
            <v>Ukrainian New Forwarding Company, LLC</v>
          </cell>
        </row>
        <row r="3198">
          <cell r="C3198" t="str">
            <v>Ural Wagonrepair Company, ZAO</v>
          </cell>
        </row>
        <row r="3199">
          <cell r="C3199" t="str">
            <v>Vostochnaya Stevedoring Company, OOO</v>
          </cell>
        </row>
        <row r="3200">
          <cell r="C3200" t="str">
            <v>MMK-Transfinans, ООО</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
      <sheetName val="--CASH--"/>
      <sheetName val="--BALANCE--"/>
      <sheetName val="-- CAPEX--"/>
      <sheetName val="--CREDIT--"/>
      <sheetName val="--ПС--"/>
      <sheetName val="-- ФЭП --"/>
      <sheetName val="ТКТ"/>
      <sheetName val="ПКТ"/>
      <sheetName val="ВМКС"/>
      <sheetName val="ВСК"/>
      <sheetName val="ВКТ"/>
      <sheetName val="НУТЭП"/>
      <sheetName val="БКТ"/>
      <sheetName val="БК"/>
      <sheetName val="НКК"/>
      <sheetName val="БТС"/>
      <sheetName val="НПК"/>
      <sheetName val="ТГ"/>
      <sheetName val="Пасс"/>
      <sheetName val="ССТ"/>
      <sheetName val="СТТ"/>
      <sheetName val="SC"/>
      <sheetName val="EOS"/>
      <sheetName val="IG"/>
      <sheetName val="IGC"/>
      <sheetName val="НМ"/>
      <sheetName val="Череп"/>
      <sheetName val="ССТ-Ф"/>
      <sheetName val="ТО"/>
      <sheetName val="ТЛ"/>
      <sheetName val="TG"/>
    </sheetNames>
    <sheetDataSet>
      <sheetData sheetId="0" refreshError="1"/>
      <sheetData sheetId="1">
        <row r="3">
          <cell r="F3">
            <v>28.6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G 07-09"/>
      <sheetName val="exchange rates"/>
      <sheetName val="Лист1"/>
    </sheetNames>
    <sheetDataSet>
      <sheetData sheetId="0"/>
      <sheetData sheetId="1">
        <row r="3">
          <cell r="C3">
            <v>1.1386711451864096</v>
          </cell>
        </row>
        <row r="4">
          <cell r="C4">
            <v>1.7071926580413144</v>
          </cell>
        </row>
      </sheetData>
      <sheetData sheetId="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
      <sheetName val="--CASH--"/>
      <sheetName val="--BALANCE--"/>
      <sheetName val="-- CAPEX--"/>
      <sheetName val="--CREDIT--"/>
      <sheetName val="--ПС--"/>
      <sheetName val="-- ФЭП --"/>
      <sheetName val="ТКТ"/>
      <sheetName val="ПКТ"/>
      <sheetName val="ВМКС"/>
      <sheetName val="ВСК"/>
      <sheetName val="ВКТ"/>
      <sheetName val="НУТЭП"/>
      <sheetName val="БКТ"/>
      <sheetName val="БК"/>
      <sheetName val="НКК"/>
      <sheetName val="БТС"/>
      <sheetName val="НПК"/>
      <sheetName val="ТГ"/>
      <sheetName val="Пасс"/>
      <sheetName val="ССТ"/>
      <sheetName val="СТТ"/>
      <sheetName val="SC"/>
      <sheetName val="EOS"/>
      <sheetName val="IG"/>
      <sheetName val="IGC"/>
      <sheetName val="НМ"/>
      <sheetName val="Череп"/>
      <sheetName val="ССТ-Ф"/>
      <sheetName val="ТО"/>
      <sheetName val="ТЛ"/>
      <sheetName val="TG"/>
    </sheetNames>
    <sheetDataSet>
      <sheetData sheetId="0" refreshError="1"/>
      <sheetData sheetId="1">
        <row r="3">
          <cell r="F3">
            <v>28.6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
      <sheetName val="--CASH--"/>
      <sheetName val="--BALANCE--"/>
      <sheetName val="-- CAPEX--"/>
      <sheetName val="--CREDIT--"/>
      <sheetName val="--ПС--"/>
      <sheetName val="-- ФЭП --"/>
      <sheetName val="ТКТ"/>
      <sheetName val="ПКТ"/>
      <sheetName val="ВМКС"/>
      <sheetName val="ВСК"/>
      <sheetName val="ВКТ"/>
      <sheetName val="НУТЭП"/>
      <sheetName val="БКТ"/>
      <sheetName val="БК"/>
      <sheetName val="НКК"/>
      <sheetName val="БТС"/>
      <sheetName val="НПК"/>
      <sheetName val="ТГ"/>
      <sheetName val="Пасс"/>
      <sheetName val="ССТ"/>
      <sheetName val="СТТ"/>
      <sheetName val="SC"/>
      <sheetName val="EOS"/>
      <sheetName val="IG"/>
      <sheetName val="IGC"/>
      <sheetName val="НМ"/>
      <sheetName val="Череп"/>
      <sheetName val="ССТ-Ф"/>
      <sheetName val="ТО"/>
      <sheetName val="ТЛ"/>
      <sheetName val="TG"/>
    </sheetNames>
    <sheetDataSet>
      <sheetData sheetId="0" refreshError="1"/>
      <sheetData sheetId="1">
        <row r="3">
          <cell r="F3">
            <v>28.6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
      <sheetName val="--CASH--"/>
      <sheetName val="--BALANCE--"/>
      <sheetName val="-- CAPEX--"/>
      <sheetName val="--CREDIT--"/>
      <sheetName val="--ПС--"/>
      <sheetName val="-- ФЭП --"/>
      <sheetName val="ТКТ"/>
      <sheetName val="ПКТ"/>
      <sheetName val="ВМКС"/>
      <sheetName val="ВСК"/>
      <sheetName val="ВКТ"/>
      <sheetName val="НУТЭП"/>
      <sheetName val="БКТ"/>
      <sheetName val="БК"/>
      <sheetName val="НКК"/>
      <sheetName val="БТС"/>
      <sheetName val="НПК"/>
      <sheetName val="ТГ"/>
      <sheetName val="Пасс"/>
      <sheetName val="ССТ"/>
      <sheetName val="СТТ"/>
      <sheetName val="SC"/>
      <sheetName val="EOS"/>
      <sheetName val="IG"/>
      <sheetName val="IGC"/>
      <sheetName val="НМ"/>
      <sheetName val="Череп"/>
      <sheetName val="ССТ-Ф"/>
      <sheetName val="ТО"/>
      <sheetName val="ТЛ"/>
      <sheetName val="TG"/>
    </sheetNames>
    <sheetDataSet>
      <sheetData sheetId="0" refreshError="1"/>
      <sheetData sheetId="1">
        <row r="3">
          <cell r="F3">
            <v>28.6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
      <sheetName val="--CASH--"/>
      <sheetName val="--BALANCE--"/>
      <sheetName val="-- CAPEX--"/>
      <sheetName val="--CREDIT--"/>
      <sheetName val="--ПС--"/>
      <sheetName val="-- ФЭП --"/>
      <sheetName val="ТКТ"/>
      <sheetName val="ПКТ"/>
      <sheetName val="ВМКС"/>
      <sheetName val="ВСК"/>
      <sheetName val="ВКТ"/>
      <sheetName val="НУТЭП"/>
      <sheetName val="БКТ"/>
      <sheetName val="БК"/>
      <sheetName val="НКК"/>
      <sheetName val="БТС"/>
      <sheetName val="НПК"/>
      <sheetName val="ТГ"/>
      <sheetName val="Пасс"/>
      <sheetName val="ССТ"/>
      <sheetName val="СТТ"/>
      <sheetName val="SC"/>
      <sheetName val="EOS"/>
      <sheetName val="IG"/>
      <sheetName val="IGC"/>
      <sheetName val="НМ"/>
      <sheetName val="Череп"/>
      <sheetName val="ССТ-Ф"/>
      <sheetName val="ТО"/>
      <sheetName val="ТЛ"/>
      <sheetName val="TG"/>
    </sheetNames>
    <sheetDataSet>
      <sheetData sheetId="0" refreshError="1"/>
      <sheetData sheetId="1">
        <row r="3">
          <cell r="F3">
            <v>28.6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
      <sheetName val="--CASH--"/>
      <sheetName val="--BALANCE--"/>
      <sheetName val="-- CAPEX--"/>
      <sheetName val="--CREDIT--"/>
      <sheetName val="--ПС--"/>
      <sheetName val="-- ФЭП --"/>
      <sheetName val="ТКТ"/>
      <sheetName val="ПКТ"/>
      <sheetName val="ВМКС"/>
      <sheetName val="ВСК"/>
      <sheetName val="ВКТ"/>
      <sheetName val="НУТЭП"/>
      <sheetName val="БКТ"/>
      <sheetName val="БК"/>
      <sheetName val="НКК"/>
      <sheetName val="БТС"/>
      <sheetName val="НПК"/>
      <sheetName val="ТГ"/>
      <sheetName val="Пасс"/>
      <sheetName val="ССТ"/>
      <sheetName val="СТТ"/>
      <sheetName val="SC"/>
      <sheetName val="EOS"/>
      <sheetName val="IG"/>
      <sheetName val="IGC"/>
      <sheetName val="НМ"/>
      <sheetName val="Череп"/>
      <sheetName val="ССТ-Ф"/>
      <sheetName val="ТО"/>
      <sheetName val="ТЛ"/>
      <sheetName val="TG"/>
    </sheetNames>
    <sheetDataSet>
      <sheetData sheetId="0" refreshError="1"/>
      <sheetData sheetId="1">
        <row r="3">
          <cell r="F3">
            <v>28.6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s"/>
      <sheetName val="Title"/>
      <sheetName val="Disclaimer"/>
      <sheetName val="Content"/>
      <sheetName val="Intro"/>
      <sheetName val="PL"/>
      <sheetName val="BS"/>
      <sheetName val="EQ"/>
      <sheetName val="CF"/>
      <sheetName val="KPI"/>
      <sheetName val="Macro"/>
      <sheetName val="GTI RS"/>
      <sheetName val="Revenue"/>
      <sheetName val="Op.ser"/>
      <sheetName val="OpL"/>
      <sheetName val="CoS"/>
      <sheetName val="Infr&amp;loc"/>
      <sheetName val="Rep&amp;M"/>
      <sheetName val="TimeRep"/>
      <sheetName val="OpRLrs"/>
      <sheetName val="Fin"/>
      <sheetName val="SMA"/>
      <sheetName val="Employees"/>
      <sheetName val="PPE"/>
      <sheetName val="CAPEX"/>
      <sheetName val="Glossary"/>
      <sheetName val="Contents"/>
      <sheetName val="Factors"/>
      <sheetName val="Group structure"/>
      <sheetName val="Consolidated statements"/>
      <sheetName val="Highlights"/>
      <sheetName val="STT model"/>
      <sheetName val="STT Sales"/>
      <sheetName val="STT BD Client&amp;Cargo"/>
      <sheetName val="STT BD Client&amp;Cargo 2006"/>
      <sheetName val="STT COS"/>
      <sheetName val="STT AR"/>
      <sheetName val="STT AP"/>
      <sheetName val="STT Exp"/>
      <sheetName val="STT Capex"/>
      <sheetName val="STT PPE"/>
      <sheetName val="STT RS"/>
      <sheetName val="STT Repair RS"/>
      <sheetName val="STT Borrowings"/>
      <sheetName val="STT Lease in"/>
      <sheetName val="STT Lease out"/>
      <sheetName val="STT VAT&amp;TAX"/>
      <sheetName val="NFC model"/>
      <sheetName val="NFC Sales"/>
      <sheetName val="NFC BD Client&amp;Cargo"/>
      <sheetName val="NFC BD Client&amp;Cargo 2006"/>
      <sheetName val="NFC BD Client&amp;Cargo 2005"/>
      <sheetName val="NFC COS"/>
      <sheetName val="NFC Exp"/>
      <sheetName val="NFC AR"/>
      <sheetName val="NFC AP"/>
      <sheetName val="NFC RS"/>
      <sheetName val="NFC Repair RS"/>
      <sheetName val="NFC Capex"/>
      <sheetName val="NFC PPE"/>
      <sheetName val="NFC Borrowings"/>
      <sheetName val="NFC Lease in"/>
      <sheetName val="NFC VAT&amp;TAX"/>
      <sheetName val="GTI model"/>
      <sheetName val="GTI  subsidiary"/>
      <sheetName val="GTI  dividends summary"/>
      <sheetName val="GTI  proceeds from IPO"/>
      <sheetName val="Eliminations"/>
      <sheetName val="Eliminations RE summary"/>
      <sheetName val="Eliminations overdraft interest"/>
      <sheetName val="Справочник"/>
      <sheetName val="GTI BD Client&amp;Cargo 08"/>
      <sheetName val="GTI BD Client&amp;Cargo 08 by RS"/>
      <sheetName val="Control check"/>
      <sheetName val="RS"/>
      <sheetName val="GTI BD Client&amp;Cargo"/>
      <sheetName val="STT_Title"/>
      <sheetName val="STT_content"/>
      <sheetName val="STT_macro"/>
      <sheetName val="STT_PL"/>
      <sheetName val="STT_BS"/>
      <sheetName val="STT_EQ"/>
      <sheetName val="STT_CF"/>
      <sheetName val="STT_KPI"/>
      <sheetName val="STT_RS"/>
      <sheetName val="STT_Revenue"/>
      <sheetName val="STT_Op.ser"/>
      <sheetName val="STT_OpL"/>
      <sheetName val="STT_CoS"/>
      <sheetName val="STT_Rep&amp;M"/>
      <sheetName val="STT_SMA"/>
      <sheetName val="STT_Employees"/>
      <sheetName val="STT_PPE"/>
      <sheetName val="STT_Fin"/>
      <sheetName val="STT_CAPEX"/>
      <sheetName val="NFC_Title"/>
      <sheetName val="NFC_content"/>
      <sheetName val="NFC_macro"/>
      <sheetName val="NFC_PL"/>
      <sheetName val="NFC_BS"/>
      <sheetName val="NFC_EQ"/>
      <sheetName val="NFC_CF"/>
      <sheetName val="NFC_KPI "/>
      <sheetName val="NFC_RS"/>
      <sheetName val="NFC_Revenue"/>
      <sheetName val="NFC_Op.ser"/>
      <sheetName val="NFC_OpL"/>
      <sheetName val="NFC_CoS"/>
      <sheetName val="NFC_Infr&amp;loc"/>
      <sheetName val="NFC_OpRLrs"/>
      <sheetName val="NFC_Rep&amp;M"/>
      <sheetName val="NFC_SMA"/>
      <sheetName val="NFC_Employees"/>
      <sheetName val="NFC_PPE"/>
      <sheetName val="NFC_Fin"/>
      <sheetName val="NFC_CAPEX"/>
      <sheetName val="NFC_TimeRep"/>
      <sheetName val="Con Stat NFC"/>
      <sheetName val="PL NFC"/>
      <sheetName val="BS NFC"/>
      <sheetName val="EQ NFC"/>
      <sheetName val="CF NFC"/>
      <sheetName val="Factors base"/>
      <sheetName val="Factors optimistic"/>
      <sheetName val="ADD RP info"/>
      <sheetName val="--CASH--"/>
    </sheetNames>
    <sheetDataSet>
      <sheetData sheetId="0">
        <row r="2">
          <cell r="B2">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refreshError="1"/>
      <sheetData sheetId="118" refreshError="1"/>
      <sheetData sheetId="119" refreshError="1"/>
      <sheetData sheetId="120" refreshError="1"/>
      <sheetData sheetId="121" refreshError="1"/>
      <sheetData sheetId="122"/>
      <sheetData sheetId="123"/>
      <sheetData sheetId="124"/>
      <sheetData sheetId="125"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s"/>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s"/>
      <sheetName val="Title"/>
      <sheetName val="Disclaimer"/>
      <sheetName val="Content"/>
      <sheetName val="Intro"/>
      <sheetName val="PL"/>
      <sheetName val="BS"/>
      <sheetName val="EQ"/>
      <sheetName val="CF"/>
      <sheetName val="KPI"/>
      <sheetName val="Macro"/>
      <sheetName val="GTI RS"/>
      <sheetName val="Revenue"/>
      <sheetName val="Op.ser"/>
      <sheetName val="OpL"/>
      <sheetName val="CoS"/>
      <sheetName val="Infr&amp;loc"/>
      <sheetName val="Rep&amp;M"/>
      <sheetName val="TimeRep"/>
      <sheetName val="OpRLrs"/>
      <sheetName val="Fin"/>
      <sheetName val="SMA"/>
      <sheetName val="Employees"/>
      <sheetName val="PPE"/>
      <sheetName val="CAPEX"/>
      <sheetName val="Glossary"/>
      <sheetName val="Contents"/>
      <sheetName val="Factors"/>
      <sheetName val="Group structure"/>
      <sheetName val="Consolidated statements"/>
      <sheetName val="Highlights"/>
      <sheetName val="STT model"/>
      <sheetName val="STT Sales"/>
      <sheetName val="STT BD Client&amp;Cargo"/>
      <sheetName val="STT BD Client&amp;Cargo 2006"/>
      <sheetName val="STT COS"/>
      <sheetName val="STT AR"/>
      <sheetName val="STT AP"/>
      <sheetName val="STT Exp"/>
      <sheetName val="STT Capex"/>
      <sheetName val="STT PPE"/>
      <sheetName val="STT RS"/>
      <sheetName val="STT Repair RS"/>
      <sheetName val="STT Borrowings"/>
      <sheetName val="STT Lease in"/>
      <sheetName val="STT Lease out"/>
      <sheetName val="STT VAT&amp;TAX"/>
      <sheetName val="NFC model"/>
      <sheetName val="NFC Sales"/>
      <sheetName val="NFC BD Client&amp;Cargo"/>
      <sheetName val="NFC BD Client&amp;Cargo 2006"/>
      <sheetName val="NFC BD Client&amp;Cargo 2005"/>
      <sheetName val="NFC COS"/>
      <sheetName val="NFC Exp"/>
      <sheetName val="NFC AR"/>
      <sheetName val="NFC AP"/>
      <sheetName val="NFC RS"/>
      <sheetName val="NFC Repair RS"/>
      <sheetName val="NFC Capex"/>
      <sheetName val="NFC PPE"/>
      <sheetName val="NFC Borrowings"/>
      <sheetName val="NFC Lease in"/>
      <sheetName val="NFC VAT&amp;TAX"/>
      <sheetName val="GTI model"/>
      <sheetName val="GTI  subsidiary"/>
      <sheetName val="GTI  dividends summary"/>
      <sheetName val="GTI  proceeds from IPO"/>
      <sheetName val="Eliminations"/>
      <sheetName val="Eliminations RE summary"/>
      <sheetName val="Eliminations overdraft interest"/>
      <sheetName val="Справочник"/>
      <sheetName val="GTI BD Client&amp;Cargo 08"/>
      <sheetName val="GTI BD Client&amp;Cargo 08 by RS"/>
      <sheetName val="Control check"/>
      <sheetName val="RS"/>
      <sheetName val="GTI BD Client&amp;Cargo"/>
      <sheetName val="STT_Title"/>
      <sheetName val="STT_content"/>
      <sheetName val="STT_macro"/>
      <sheetName val="STT_PL"/>
      <sheetName val="STT_BS"/>
      <sheetName val="STT_EQ"/>
      <sheetName val="STT_CF"/>
      <sheetName val="STT_KPI"/>
      <sheetName val="STT_RS"/>
      <sheetName val="STT_Revenue"/>
      <sheetName val="STT_Op.ser"/>
      <sheetName val="STT_OpL"/>
      <sheetName val="STT_CoS"/>
      <sheetName val="STT_Rep&amp;M"/>
      <sheetName val="STT_SMA"/>
      <sheetName val="STT_Employees"/>
      <sheetName val="STT_PPE"/>
      <sheetName val="STT_Fin"/>
      <sheetName val="STT_CAPEX"/>
      <sheetName val="NFC_Title"/>
      <sheetName val="NFC_content"/>
      <sheetName val="NFC_macro"/>
      <sheetName val="NFC_PL"/>
      <sheetName val="NFC_BS"/>
      <sheetName val="NFC_EQ"/>
      <sheetName val="NFC_CF"/>
      <sheetName val="NFC_KPI "/>
      <sheetName val="NFC_RS"/>
      <sheetName val="NFC_Revenue"/>
      <sheetName val="NFC_Op.ser"/>
      <sheetName val="NFC_OpL"/>
      <sheetName val="NFC_CoS"/>
      <sheetName val="NFC_Infr&amp;loc"/>
      <sheetName val="NFC_OpRLrs"/>
      <sheetName val="NFC_Rep&amp;M"/>
      <sheetName val="NFC_SMA"/>
      <sheetName val="NFC_Employees"/>
      <sheetName val="NFC_PPE"/>
      <sheetName val="NFC_Fin"/>
      <sheetName val="NFC_CAPEX"/>
      <sheetName val="NFC_TimeRep"/>
      <sheetName val="Con Stat NFC"/>
      <sheetName val="PL NFC"/>
      <sheetName val="BS NFC"/>
      <sheetName val="EQ NFC"/>
      <sheetName val="CF NFC"/>
      <sheetName val="Factors base"/>
      <sheetName val="Factors optimistic"/>
      <sheetName val="ADD RP info"/>
    </sheetNames>
    <sheetDataSet>
      <sheetData sheetId="0">
        <row r="2">
          <cell r="B2">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refreshError="1"/>
      <sheetData sheetId="118" refreshError="1"/>
      <sheetData sheetId="119" refreshError="1"/>
      <sheetData sheetId="120" refreshError="1"/>
      <sheetData sheetId="121" refreshError="1"/>
      <sheetData sheetId="122"/>
      <sheetData sheetId="123"/>
      <sheetData sheetId="12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s"/>
    </sheet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_PL"/>
      <sheetName val="App_BS"/>
      <sheetName val="App_CF"/>
      <sheetName val="Общие"/>
      <sheetName val="Подробно"/>
      <sheetName val="Парк"/>
      <sheetName val="KPI_диагр"/>
      <sheetName val="Фин"/>
      <sheetName val="STT_Fin_str"/>
      <sheetName val="GKS_RF"/>
      <sheetName val="Model"/>
      <sheetName val="GLTR Consolidated"/>
      <sheetName val="RS"/>
      <sheetName val="Rep&amp;M"/>
      <sheetName val="PPE"/>
      <sheetName val="Infr&amp;loc"/>
      <sheetName val="OpL"/>
      <sheetName val="Op.ser"/>
      <sheetName val="OpRLrs"/>
      <sheetName val="Fin"/>
      <sheetName val="CAPEX"/>
      <sheetName val="Employees"/>
      <sheetName val="Фин_1"/>
      <sheetName val="&gt;&gt;&gt;&gt;IFRS"/>
      <sheetName val="to print"/>
      <sheetName val="USD Total 1Q2009"/>
      <sheetName val="UNFC"/>
      <sheetName val="fx"/>
      <sheetName val="GLTR"/>
      <sheetName val="Elim_IIS"/>
      <sheetName val="changes"/>
      <sheetName val="for .doc form"/>
      <sheetName val="GLTR USD Total 06-2009"/>
      <sheetName val="GLTR USD Total 06-2008"/>
      <sheetName val="GLTR (cons) 06-2008 original"/>
      <sheetName val="GLTR (2)"/>
      <sheetName val="NFC"/>
      <sheetName val="STT"/>
      <sheetName val="ITX"/>
      <sheetName val="SC"/>
      <sheetName val="UNFC (2)"/>
      <sheetName val="Related parties"/>
      <sheetName val="IIS"/>
      <sheetName val="EPS"/>
      <sheetName val="FX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12">
          <cell r="B12">
            <v>34.013399999999997</v>
          </cell>
          <cell r="C12">
            <v>11.7905</v>
          </cell>
          <cell r="D12">
            <v>8.1519999999999992</v>
          </cell>
        </row>
        <row r="14">
          <cell r="B14">
            <v>34.392776785714283</v>
          </cell>
          <cell r="C14">
            <v>12.004425806451614</v>
          </cell>
          <cell r="D14">
            <v>8.219094444444444</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
      <sheetName val="подробно"/>
      <sheetName val="STT_NFC_USD_RUR"/>
      <sheetName val="Debt+Elim"/>
      <sheetName val="GLTR"/>
      <sheetName val="STT"/>
      <sheetName val="NFC"/>
      <sheetName val="BTS"/>
      <sheetName val="UNFC"/>
      <sheetName val="SCTR"/>
      <sheetName val="SC"/>
      <sheetName val="EKO"/>
      <sheetName val="Ingulana"/>
      <sheetName val="Ultracare"/>
      <sheetName val="подробно+GTI"/>
      <sheetName val="Для переноса"/>
      <sheetName val="Справочники"/>
      <sheetName val="Лист2"/>
      <sheetName val="Лист1"/>
      <sheetName val="Param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
      <sheetName val="подробно"/>
      <sheetName val="STT_NFC_USD_RUR"/>
      <sheetName val="Debt+Elim"/>
      <sheetName val="GLTR"/>
      <sheetName val="STT"/>
      <sheetName val="NFC"/>
      <sheetName val="BTS"/>
      <sheetName val="UNFC"/>
      <sheetName val="SCTR"/>
      <sheetName val="SC"/>
      <sheetName val="EKO"/>
      <sheetName val="Ingulana"/>
      <sheetName val="Ultracare"/>
      <sheetName val="подробно+GTI"/>
      <sheetName val="Для переноса"/>
      <sheetName val="Справочники"/>
      <sheetName val="Лист2"/>
      <sheetName val="Лист1"/>
      <sheetName val="Param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Elimination IIS"/>
      <sheetName val="USD Total"/>
      <sheetName val="PPE"/>
      <sheetName val="Segments"/>
      <sheetName val="подробно+GTI"/>
    </sheetNames>
    <sheetDataSet>
      <sheetData sheetId="0">
        <row r="3">
          <cell r="B3">
            <v>25.873185945945959</v>
          </cell>
        </row>
      </sheetData>
      <sheetData sheetId="1"/>
      <sheetData sheetId="2"/>
      <sheetData sheetId="3"/>
      <sheetData sheetId="4"/>
      <sheetData sheetId="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s>
    <sheetDataSet>
      <sheetData sheetId="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
      <sheetName val="подробно"/>
      <sheetName val="GLTR"/>
      <sheetName val="Ingulana"/>
      <sheetName val="Ultracare"/>
      <sheetName val="STT"/>
      <sheetName val="NFC"/>
      <sheetName val="UNFC"/>
      <sheetName val="Intopex"/>
      <sheetName val="Spacecom"/>
      <sheetName val="SV"/>
      <sheetName val="EL"/>
      <sheetName val="BTS"/>
      <sheetName val="подробно+GTI"/>
      <sheetName val="Short_USD"/>
      <sheetName val="Лист2"/>
      <sheetName val="Справочники"/>
      <sheetName val="Графики"/>
      <sheetName val="Динамика долга"/>
      <sheetName val="Лист1"/>
      <sheetName val="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
          <cell r="C3" t="str">
            <v>RUR</v>
          </cell>
          <cell r="E3" t="str">
            <v>Овердрафты</v>
          </cell>
          <cell r="I3" t="str">
            <v>займы третьим лицам</v>
          </cell>
        </row>
        <row r="4">
          <cell r="C4" t="str">
            <v>EUR</v>
          </cell>
          <cell r="E4" t="str">
            <v>Кредиты</v>
          </cell>
          <cell r="I4" t="str">
            <v>займы компаниям группы GTI</v>
          </cell>
        </row>
        <row r="5">
          <cell r="C5" t="str">
            <v>USD</v>
          </cell>
          <cell r="E5" t="str">
            <v>Займы от третьих лиц</v>
          </cell>
          <cell r="I5" t="str">
            <v>займы прочим связанным сторонам</v>
          </cell>
        </row>
        <row r="6">
          <cell r="C6" t="str">
            <v>EEK</v>
          </cell>
          <cell r="E6" t="str">
            <v>Займы от компаний группы GTI</v>
          </cell>
          <cell r="I6" t="str">
            <v>лизинг третьим лицам</v>
          </cell>
        </row>
        <row r="7">
          <cell r="C7" t="str">
            <v>UAH</v>
          </cell>
          <cell r="E7" t="str">
            <v>Займы от прочих связанных сторон</v>
          </cell>
          <cell r="I7" t="str">
            <v>лизинг компаниям группы GTI</v>
          </cell>
        </row>
        <row r="8">
          <cell r="C8" t="str">
            <v>GBP</v>
          </cell>
          <cell r="E8" t="str">
            <v>Лизинг от третьих лиц</v>
          </cell>
          <cell r="I8" t="str">
            <v>лизинг прочим связанным сторонам</v>
          </cell>
        </row>
        <row r="9">
          <cell r="C9" t="str">
            <v>LVL</v>
          </cell>
          <cell r="E9" t="str">
            <v>Лизинг от компаний группы GTI</v>
          </cell>
          <cell r="I9" t="str">
            <v>РБП</v>
          </cell>
        </row>
        <row r="10">
          <cell r="C10" t="str">
            <v>CHF</v>
          </cell>
          <cell r="E10" t="str">
            <v>Лизинг от прочих связанных сторон</v>
          </cell>
          <cell r="I10" t="str">
            <v>-</v>
          </cell>
        </row>
        <row r="11">
          <cell r="C11" t="str">
            <v>-</v>
          </cell>
          <cell r="E11" t="str">
            <v>РБП</v>
          </cell>
        </row>
        <row r="12">
          <cell r="E12" t="str">
            <v>-</v>
          </cell>
        </row>
      </sheetData>
      <sheetData sheetId="17"/>
      <sheetData sheetId="18"/>
      <sheetData sheetId="19"/>
      <sheetData sheetId="2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и"/>
    </sheet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сход"/>
      <sheetName val="Инфляция"/>
      <sheetName val="Инвестиции"/>
      <sheetName val="Модель"/>
      <sheetName val="Лизинг"/>
      <sheetName val="Себ-ть"/>
      <sheetName val="Reports"/>
      <sheetName val="Свод"/>
      <sheetName val="AnalyseTotal"/>
      <sheetName val="Анализ чув-ти"/>
      <sheetName val="Диаграммы"/>
      <sheetName val="Справочники"/>
    </sheetNames>
    <sheetDataSet>
      <sheetData sheetId="0">
        <row r="20">
          <cell r="D20">
            <v>1</v>
          </cell>
        </row>
        <row r="132">
          <cell r="C132">
            <v>3</v>
          </cell>
        </row>
        <row r="140">
          <cell r="C140">
            <v>3</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сход"/>
      <sheetName val="Инфляция"/>
      <sheetName val="Инвестиции"/>
      <sheetName val="Модель"/>
      <sheetName val="Лизинг"/>
      <sheetName val="Себ-ть"/>
      <sheetName val="Reports"/>
      <sheetName val="Свод"/>
      <sheetName val="AnalyseTotal"/>
      <sheetName val="Анализ чув-ти"/>
      <sheetName val="Диаграммы"/>
      <sheetName val="Справочники"/>
    </sheetNames>
    <sheetDataSet>
      <sheetData sheetId="0">
        <row r="20">
          <cell r="D20">
            <v>1</v>
          </cell>
        </row>
        <row r="132">
          <cell r="C132">
            <v>3</v>
          </cell>
        </row>
        <row r="140">
          <cell r="C140">
            <v>3</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итика"/>
      <sheetName val="GTK 07-09"/>
      <sheetName val="SST 07-09"/>
      <sheetName val="STT 07-09"/>
      <sheetName val="IG 07-09"/>
      <sheetName val="аналитика (2)"/>
      <sheetName val="Исход"/>
    </sheetNames>
    <sheetDataSet>
      <sheetData sheetId="0"/>
      <sheetData sheetId="1"/>
      <sheetData sheetId="2"/>
      <sheetData sheetId="3"/>
      <sheetData sheetId="4"/>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итика"/>
      <sheetName val="GTK 07-09"/>
      <sheetName val="SST 07-09"/>
      <sheetName val="STT 07-09"/>
      <sheetName val="IG 07-09"/>
      <sheetName val="аналитика (2)"/>
      <sheetName val="Исход"/>
      <sheetName val="Справочники"/>
    </sheetNames>
    <sheetDataSet>
      <sheetData sheetId="0"/>
      <sheetData sheetId="1"/>
      <sheetData sheetId="2"/>
      <sheetData sheetId="3"/>
      <sheetData sheetId="4"/>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x"/>
    </sheetNames>
    <sheetDataSet>
      <sheetData sheetId="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
      <sheetName val="подробно"/>
      <sheetName val="STT_NFC_USD_RUR"/>
      <sheetName val="Debt+Elim"/>
      <sheetName val="GLTR"/>
      <sheetName val="STT"/>
      <sheetName val="NFC"/>
      <sheetName val="BTS"/>
      <sheetName val="UNFC"/>
      <sheetName val="SCTR"/>
      <sheetName val="SC"/>
      <sheetName val="EKO"/>
      <sheetName val="Ingulana"/>
      <sheetName val="Ultracare"/>
      <sheetName val="подробно+GTI"/>
      <sheetName val="Для переноса"/>
      <sheetName val="Справочники"/>
      <sheetName val="Лист2"/>
      <sheetName val="Лист1"/>
      <sheetName val="аналитика"/>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0">
          <cell r="A20" t="str">
            <v>ООО "Севтехнотранс"</v>
          </cell>
        </row>
      </sheetData>
      <sheetData sheetId="15"/>
      <sheetData sheetId="16">
        <row r="2">
          <cell r="L2" t="str">
            <v>Финансовая группа</v>
          </cell>
        </row>
      </sheetData>
      <sheetData sheetId="17" refreshError="1"/>
      <sheetData sheetId="18" refreshError="1"/>
      <sheetData sheetId="19"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
      <sheetName val="подробно"/>
      <sheetName val="STT_NFC_USD_RUR"/>
      <sheetName val="Debt+Elim"/>
      <sheetName val="GLTR"/>
      <sheetName val="STT"/>
      <sheetName val="NFC"/>
      <sheetName val="BTS"/>
      <sheetName val="UNFC"/>
      <sheetName val="SCTR"/>
      <sheetName val="SC"/>
      <sheetName val="EKO"/>
      <sheetName val="Ingulana"/>
      <sheetName val="Ultracare"/>
      <sheetName val="подробно+GTI"/>
      <sheetName val="Для переноса"/>
      <sheetName val="Справочники"/>
      <sheetName val="Лист2"/>
      <sheetName val="Лист1"/>
      <sheetName val="аналитика"/>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0">
          <cell r="A20" t="str">
            <v>ООО "Севтехнотранс"</v>
          </cell>
        </row>
      </sheetData>
      <sheetData sheetId="15"/>
      <sheetData sheetId="16">
        <row r="2">
          <cell r="L2" t="str">
            <v>Финансовая группа</v>
          </cell>
        </row>
      </sheetData>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of changes"/>
      <sheetName val="Consolidated Total"/>
      <sheetName val="EPS"/>
      <sheetName val="Taxes"/>
      <sheetName val="Reserve - SST-F"/>
      <sheetName val="Total USD 6m2008"/>
      <sheetName val="Total USD 6m2007"/>
      <sheetName val="RP_transactions 30-06-2007"/>
      <sheetName val="RP_transactions 30-06-2008"/>
      <sheetName val="T&amp;O Payables_Receivables"/>
      <sheetName val="Finance Income_Costs"/>
      <sheetName val="Elimination_IIS"/>
      <sheetName val="Trans_Res"/>
      <sheetName val="NC Operating lease"/>
      <sheetName val="Total RUR 6m2008"/>
      <sheetName val="RP_transactions 30-06-2008_R"/>
      <sheetName val="GLTR"/>
      <sheetName val="NFC"/>
      <sheetName val="STT"/>
      <sheetName val="Amalfico"/>
      <sheetName val="FT FertiliserTrans"/>
      <sheetName val="UWC"/>
      <sheetName val="NPK Finance"/>
      <sheetName val="Agrokhimtrans"/>
      <sheetName val="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2">
          <cell r="B2">
            <v>26.331099999999999</v>
          </cell>
        </row>
        <row r="3">
          <cell r="B3">
            <v>26.07352666666667</v>
          </cell>
        </row>
        <row r="4">
          <cell r="B4">
            <v>25.816199999999998</v>
          </cell>
        </row>
        <row r="6">
          <cell r="B6">
            <v>24.546199999999999</v>
          </cell>
        </row>
        <row r="7">
          <cell r="B7">
            <v>23.92368739495798</v>
          </cell>
        </row>
        <row r="8">
          <cell r="B8">
            <v>23.4573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Elimination IIS"/>
      <sheetName val="USD Total"/>
      <sheetName val="PPE"/>
      <sheetName val="Segments"/>
    </sheetNames>
    <sheetDataSet>
      <sheetData sheetId="0">
        <row r="4">
          <cell r="B4">
            <v>25.246400000000001</v>
          </cell>
        </row>
      </sheetData>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
      <sheetName val="GLTR 1H 2011 Debt input"/>
    </sheetNames>
    <sheetDataSet>
      <sheetData sheetId="0">
        <row r="3">
          <cell r="A3">
            <v>0</v>
          </cell>
          <cell r="G3">
            <v>0</v>
          </cell>
        </row>
        <row r="4">
          <cell r="A4">
            <v>0</v>
          </cell>
          <cell r="G4">
            <v>0</v>
          </cell>
        </row>
        <row r="8">
          <cell r="L8">
            <v>0</v>
          </cell>
        </row>
        <row r="9">
          <cell r="L9" t="str">
            <v>Основной</v>
          </cell>
          <cell r="N9" t="str">
            <v>USD</v>
          </cell>
          <cell r="P9" t="str">
            <v>EUR</v>
          </cell>
        </row>
        <row r="10">
          <cell r="L10">
            <v>0</v>
          </cell>
          <cell r="N10">
            <v>0</v>
          </cell>
          <cell r="P10">
            <v>0</v>
          </cell>
        </row>
        <row r="11">
          <cell r="L11">
            <v>25754.587520811176</v>
          </cell>
          <cell r="N11">
            <v>15486.280931620826</v>
          </cell>
          <cell r="P11">
            <v>0</v>
          </cell>
        </row>
        <row r="12">
          <cell r="L12">
            <v>310695.99399967236</v>
          </cell>
          <cell r="N12">
            <v>37019.208152786385</v>
          </cell>
          <cell r="P12">
            <v>0</v>
          </cell>
        </row>
        <row r="13">
          <cell r="L13">
            <v>0</v>
          </cell>
          <cell r="N13">
            <v>0</v>
          </cell>
          <cell r="P13">
            <v>0</v>
          </cell>
        </row>
        <row r="14">
          <cell r="L14">
            <v>12622.543324045266</v>
          </cell>
          <cell r="N14">
            <v>12622.543324045266</v>
          </cell>
          <cell r="P14">
            <v>0</v>
          </cell>
        </row>
        <row r="15">
          <cell r="L15">
            <v>33473.382749389457</v>
          </cell>
          <cell r="P15">
            <v>131.51249147232738</v>
          </cell>
        </row>
        <row r="16">
          <cell r="L16">
            <v>0</v>
          </cell>
        </row>
        <row r="17">
          <cell r="L17">
            <v>0</v>
          </cell>
        </row>
        <row r="18">
          <cell r="L18">
            <v>0</v>
          </cell>
        </row>
        <row r="19">
          <cell r="L19">
            <v>33030.083972018605</v>
          </cell>
        </row>
        <row r="20">
          <cell r="L20">
            <v>415576.59156593686</v>
          </cell>
        </row>
        <row r="21">
          <cell r="L21">
            <v>0</v>
          </cell>
        </row>
        <row r="23">
          <cell r="L23">
            <v>0</v>
          </cell>
        </row>
        <row r="24">
          <cell r="L24">
            <v>0</v>
          </cell>
        </row>
        <row r="25">
          <cell r="L25">
            <v>0</v>
          </cell>
        </row>
        <row r="26">
          <cell r="L26" t="str">
            <v>USD</v>
          </cell>
        </row>
        <row r="27">
          <cell r="L27">
            <v>0</v>
          </cell>
        </row>
        <row r="28">
          <cell r="L28">
            <v>0.19867294730400367</v>
          </cell>
        </row>
        <row r="29">
          <cell r="L29">
            <v>0</v>
          </cell>
        </row>
        <row r="30">
          <cell r="L30">
            <v>0</v>
          </cell>
        </row>
        <row r="31">
          <cell r="L31">
            <v>0</v>
          </cell>
        </row>
        <row r="32">
          <cell r="L32">
            <v>0</v>
          </cell>
        </row>
        <row r="33">
          <cell r="L33">
            <v>0.76712698137916902</v>
          </cell>
        </row>
        <row r="34">
          <cell r="L34">
            <v>0</v>
          </cell>
        </row>
        <row r="35">
          <cell r="L35">
            <v>0</v>
          </cell>
        </row>
      </sheetData>
      <sheetData sheetId="1"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XY266"/>
  <sheetViews>
    <sheetView tabSelected="1" zoomScale="80" zoomScaleNormal="80" zoomScaleSheetLayoutView="90" zoomScalePageLayoutView="70" workbookViewId="0">
      <selection activeCell="O41" sqref="O41"/>
    </sheetView>
  </sheetViews>
  <sheetFormatPr defaultColWidth="9.15234375" defaultRowHeight="14.15" x14ac:dyDescent="0.35"/>
  <cols>
    <col min="1" max="1" width="5.15234375" style="1" customWidth="1"/>
    <col min="2" max="2" width="71" style="1" customWidth="1"/>
    <col min="3" max="6" width="16.69140625" style="2" customWidth="1"/>
    <col min="7" max="7" width="1.3828125" style="1" customWidth="1"/>
    <col min="8" max="8" width="8.3828125" style="1" customWidth="1"/>
    <col min="9" max="9" width="11.3828125" style="1" bestFit="1" customWidth="1"/>
    <col min="10" max="16384" width="9.15234375" style="1"/>
  </cols>
  <sheetData>
    <row r="1" spans="2:18" ht="16" customHeight="1" x14ac:dyDescent="0.35"/>
    <row r="2" spans="2:18" ht="16" customHeight="1" x14ac:dyDescent="0.35"/>
    <row r="3" spans="2:18" ht="16" customHeight="1" x14ac:dyDescent="0.35"/>
    <row r="4" spans="2:18" s="5" customFormat="1" ht="25.3" x14ac:dyDescent="0.4">
      <c r="B4" s="3" t="s">
        <v>73</v>
      </c>
      <c r="C4" s="4"/>
      <c r="D4" s="4"/>
      <c r="E4" s="4"/>
      <c r="F4" s="4"/>
    </row>
    <row r="5" spans="2:18" s="7" customFormat="1" ht="19.399999999999999" customHeight="1" x14ac:dyDescent="0.4">
      <c r="B5" s="101" t="s">
        <v>0</v>
      </c>
      <c r="C5" s="102"/>
      <c r="D5" s="102"/>
      <c r="E5" s="102"/>
      <c r="F5" s="6"/>
    </row>
    <row r="6" spans="2:18" s="12" customFormat="1" ht="20.149999999999999" x14ac:dyDescent="0.4">
      <c r="B6" s="8" t="s">
        <v>1</v>
      </c>
      <c r="C6" s="9"/>
      <c r="D6" s="10"/>
      <c r="E6" s="11"/>
      <c r="F6" s="11"/>
    </row>
    <row r="7" spans="2:18" s="7" customFormat="1" ht="16" customHeight="1" thickBot="1" x14ac:dyDescent="0.45">
      <c r="B7" s="13"/>
      <c r="C7" s="13"/>
      <c r="D7" s="13"/>
      <c r="E7" s="13"/>
      <c r="F7" s="13"/>
    </row>
    <row r="8" spans="2:18" s="7" customFormat="1" ht="18" customHeight="1" x14ac:dyDescent="0.4">
      <c r="B8" s="14"/>
      <c r="C8" s="15">
        <v>44561</v>
      </c>
      <c r="D8" s="15">
        <v>44196</v>
      </c>
      <c r="E8" s="16" t="s">
        <v>2</v>
      </c>
      <c r="F8" s="16" t="s">
        <v>3</v>
      </c>
    </row>
    <row r="9" spans="2:18" s="7" customFormat="1" ht="18" customHeight="1" x14ac:dyDescent="0.4">
      <c r="B9" s="17" t="s">
        <v>4</v>
      </c>
      <c r="C9" s="18"/>
      <c r="D9" s="18"/>
      <c r="E9" s="19"/>
      <c r="F9" s="19"/>
    </row>
    <row r="10" spans="2:18" s="7" customFormat="1" ht="18" customHeight="1" x14ac:dyDescent="0.4">
      <c r="B10" s="20" t="s">
        <v>5</v>
      </c>
      <c r="C10" s="21">
        <v>45430</v>
      </c>
      <c r="D10" s="21">
        <v>45483</v>
      </c>
      <c r="E10" s="21">
        <f t="shared" ref="E10:E16" si="0">C10-D10</f>
        <v>-53</v>
      </c>
      <c r="F10" s="22">
        <f t="shared" ref="F10:F16" si="1">E10/D10</f>
        <v>-1.1652705406415584E-3</v>
      </c>
      <c r="H10" s="23"/>
      <c r="I10" s="23"/>
      <c r="R10" s="23"/>
    </row>
    <row r="11" spans="2:18" s="7" customFormat="1" ht="18" customHeight="1" x14ac:dyDescent="0.4">
      <c r="B11" s="20" t="s">
        <v>6</v>
      </c>
      <c r="C11" s="21">
        <v>17894</v>
      </c>
      <c r="D11" s="21">
        <v>17697</v>
      </c>
      <c r="E11" s="21">
        <f t="shared" si="0"/>
        <v>197</v>
      </c>
      <c r="F11" s="22">
        <f t="shared" si="1"/>
        <v>1.1131830253715318E-2</v>
      </c>
      <c r="H11" s="23"/>
      <c r="I11" s="23"/>
      <c r="R11" s="23"/>
    </row>
    <row r="12" spans="2:18" s="7" customFormat="1" ht="18" customHeight="1" x14ac:dyDescent="0.4">
      <c r="B12" s="20" t="s">
        <v>7</v>
      </c>
      <c r="C12" s="21">
        <v>71</v>
      </c>
      <c r="D12" s="21">
        <v>74</v>
      </c>
      <c r="E12" s="21">
        <f t="shared" si="0"/>
        <v>-3</v>
      </c>
      <c r="F12" s="22">
        <f t="shared" si="1"/>
        <v>-4.0540540540540543E-2</v>
      </c>
      <c r="H12" s="23"/>
      <c r="I12" s="23"/>
      <c r="R12" s="23"/>
    </row>
    <row r="13" spans="2:18" s="7" customFormat="1" ht="18" customHeight="1" x14ac:dyDescent="0.4">
      <c r="B13" s="24" t="s">
        <v>8</v>
      </c>
      <c r="C13" s="25">
        <v>1582</v>
      </c>
      <c r="D13" s="25">
        <v>1604</v>
      </c>
      <c r="E13" s="21">
        <f t="shared" si="0"/>
        <v>-22</v>
      </c>
      <c r="F13" s="22">
        <f t="shared" si="1"/>
        <v>-1.3715710723192019E-2</v>
      </c>
      <c r="H13" s="23"/>
      <c r="I13" s="23"/>
      <c r="R13" s="23"/>
    </row>
    <row r="14" spans="2:18" s="7" customFormat="1" ht="18" customHeight="1" x14ac:dyDescent="0.4">
      <c r="B14" s="24" t="s">
        <v>9</v>
      </c>
      <c r="C14" s="25">
        <v>90</v>
      </c>
      <c r="D14" s="25">
        <v>90</v>
      </c>
      <c r="E14" s="21">
        <f t="shared" si="0"/>
        <v>0</v>
      </c>
      <c r="F14" s="22">
        <f t="shared" si="1"/>
        <v>0</v>
      </c>
      <c r="H14" s="23"/>
      <c r="I14" s="23"/>
      <c r="R14" s="23"/>
    </row>
    <row r="15" spans="2:18" s="7" customFormat="1" ht="18" customHeight="1" x14ac:dyDescent="0.4">
      <c r="B15" s="20" t="s">
        <v>10</v>
      </c>
      <c r="C15" s="21">
        <v>0</v>
      </c>
      <c r="D15" s="21">
        <v>2814</v>
      </c>
      <c r="E15" s="21">
        <f t="shared" si="0"/>
        <v>-2814</v>
      </c>
      <c r="F15" s="22">
        <f t="shared" si="1"/>
        <v>-1</v>
      </c>
      <c r="H15" s="23"/>
      <c r="I15" s="23"/>
      <c r="R15" s="23"/>
    </row>
    <row r="16" spans="2:18" s="7" customFormat="1" ht="18" customHeight="1" x14ac:dyDescent="0.4">
      <c r="B16" s="17" t="s">
        <v>11</v>
      </c>
      <c r="C16" s="26">
        <f>SUM(C10:C15)</f>
        <v>65067</v>
      </c>
      <c r="D16" s="26">
        <f>SUM(D10:D15)</f>
        <v>67762</v>
      </c>
      <c r="E16" s="26">
        <f t="shared" si="0"/>
        <v>-2695</v>
      </c>
      <c r="F16" s="27">
        <f t="shared" si="1"/>
        <v>-3.9771553377999466E-2</v>
      </c>
      <c r="H16" s="23"/>
      <c r="I16" s="23"/>
      <c r="R16" s="23"/>
    </row>
    <row r="17" spans="2:18" s="31" customFormat="1" ht="18" customHeight="1" x14ac:dyDescent="0.4">
      <c r="B17" s="28" t="s">
        <v>12</v>
      </c>
      <c r="C17" s="29">
        <f>C16/C35</f>
        <v>0.94155355540763463</v>
      </c>
      <c r="D17" s="29">
        <f>D16/D35</f>
        <v>0.94523490681843547</v>
      </c>
      <c r="E17" s="30" t="s">
        <v>13</v>
      </c>
      <c r="F17" s="30" t="s">
        <v>13</v>
      </c>
      <c r="H17" s="23"/>
      <c r="I17" s="23"/>
      <c r="K17" s="7"/>
      <c r="L17" s="7"/>
      <c r="M17" s="7"/>
      <c r="N17" s="7"/>
      <c r="O17" s="7"/>
      <c r="R17" s="23"/>
    </row>
    <row r="18" spans="2:18" s="7" customFormat="1" ht="18" customHeight="1" x14ac:dyDescent="0.4">
      <c r="B18" s="32"/>
      <c r="C18" s="33"/>
      <c r="D18" s="33"/>
      <c r="E18" s="33"/>
      <c r="F18" s="34"/>
      <c r="H18" s="23"/>
      <c r="I18" s="23"/>
      <c r="R18" s="23"/>
    </row>
    <row r="19" spans="2:18" s="7" customFormat="1" ht="18" customHeight="1" x14ac:dyDescent="0.4">
      <c r="B19" s="17" t="s">
        <v>14</v>
      </c>
      <c r="C19" s="35"/>
      <c r="D19" s="35"/>
      <c r="E19" s="36"/>
      <c r="F19" s="19"/>
      <c r="H19" s="23"/>
      <c r="I19" s="23"/>
      <c r="R19" s="23"/>
    </row>
    <row r="20" spans="2:18" s="7" customFormat="1" ht="18" customHeight="1" x14ac:dyDescent="0.4">
      <c r="B20" s="20" t="s">
        <v>5</v>
      </c>
      <c r="C20" s="21">
        <v>2345</v>
      </c>
      <c r="D20" s="21">
        <v>164</v>
      </c>
      <c r="E20" s="21">
        <f t="shared" ref="E20:E25" si="2">C20-D20</f>
        <v>2181</v>
      </c>
      <c r="F20" s="22">
        <f t="shared" ref="F20:F25" si="3">E20/D20</f>
        <v>13.298780487804878</v>
      </c>
      <c r="H20" s="23"/>
      <c r="I20" s="23"/>
      <c r="R20" s="23"/>
    </row>
    <row r="21" spans="2:18" s="7" customFormat="1" ht="18" customHeight="1" x14ac:dyDescent="0.4">
      <c r="B21" s="20" t="s">
        <v>6</v>
      </c>
      <c r="C21" s="21">
        <v>1693</v>
      </c>
      <c r="D21" s="21">
        <v>2720</v>
      </c>
      <c r="E21" s="21">
        <f t="shared" si="2"/>
        <v>-1027</v>
      </c>
      <c r="F21" s="22">
        <f t="shared" si="3"/>
        <v>-0.3775735294117647</v>
      </c>
      <c r="H21" s="23"/>
      <c r="I21" s="23"/>
      <c r="R21" s="23"/>
    </row>
    <row r="22" spans="2:18" s="7" customFormat="1" ht="18" customHeight="1" x14ac:dyDescent="0.4">
      <c r="B22" s="24" t="s">
        <v>8</v>
      </c>
      <c r="C22" s="25">
        <v>0</v>
      </c>
      <c r="D22" s="25">
        <v>443</v>
      </c>
      <c r="E22" s="21">
        <f t="shared" si="2"/>
        <v>-443</v>
      </c>
      <c r="F22" s="22">
        <f t="shared" si="3"/>
        <v>-1</v>
      </c>
      <c r="H22" s="23"/>
      <c r="I22" s="23"/>
      <c r="R22" s="23"/>
    </row>
    <row r="23" spans="2:18" s="7" customFormat="1" ht="18" customHeight="1" x14ac:dyDescent="0.4">
      <c r="B23" s="24" t="s">
        <v>9</v>
      </c>
      <c r="C23" s="25">
        <v>1</v>
      </c>
      <c r="D23" s="25">
        <v>79</v>
      </c>
      <c r="E23" s="21">
        <f t="shared" si="2"/>
        <v>-78</v>
      </c>
      <c r="F23" s="22">
        <f t="shared" si="3"/>
        <v>-0.98734177215189878</v>
      </c>
      <c r="H23" s="23"/>
      <c r="I23" s="23"/>
      <c r="R23" s="23"/>
    </row>
    <row r="24" spans="2:18" s="7" customFormat="1" ht="18" customHeight="1" x14ac:dyDescent="0.4">
      <c r="B24" s="20" t="s">
        <v>10</v>
      </c>
      <c r="C24" s="21">
        <v>0</v>
      </c>
      <c r="D24" s="21">
        <v>520</v>
      </c>
      <c r="E24" s="21">
        <f t="shared" si="2"/>
        <v>-520</v>
      </c>
      <c r="F24" s="22">
        <f t="shared" si="3"/>
        <v>-1</v>
      </c>
      <c r="H24" s="23"/>
      <c r="I24" s="23"/>
      <c r="R24" s="23"/>
    </row>
    <row r="25" spans="2:18" s="7" customFormat="1" ht="18" customHeight="1" x14ac:dyDescent="0.4">
      <c r="B25" s="17" t="s">
        <v>11</v>
      </c>
      <c r="C25" s="26">
        <f>SUM(C20:C24)</f>
        <v>4039</v>
      </c>
      <c r="D25" s="26">
        <f>SUM(D20:D24)</f>
        <v>3926</v>
      </c>
      <c r="E25" s="26">
        <f t="shared" si="2"/>
        <v>113</v>
      </c>
      <c r="F25" s="27">
        <f t="shared" si="3"/>
        <v>2.8782475802343353E-2</v>
      </c>
      <c r="H25" s="23"/>
      <c r="I25" s="23"/>
      <c r="R25" s="23"/>
    </row>
    <row r="26" spans="2:18" s="37" customFormat="1" ht="18" customHeight="1" x14ac:dyDescent="0.4">
      <c r="B26" s="28" t="s">
        <v>15</v>
      </c>
      <c r="C26" s="29">
        <f>C25/C35</f>
        <v>5.8446444592365351E-2</v>
      </c>
      <c r="D26" s="29">
        <f>D25/D35</f>
        <v>5.4765093181564556E-2</v>
      </c>
      <c r="E26" s="30" t="s">
        <v>13</v>
      </c>
      <c r="F26" s="30" t="s">
        <v>13</v>
      </c>
      <c r="H26" s="23"/>
      <c r="I26" s="23"/>
      <c r="R26" s="23"/>
    </row>
    <row r="27" spans="2:18" s="7" customFormat="1" ht="18" customHeight="1" x14ac:dyDescent="0.4">
      <c r="B27" s="32"/>
      <c r="C27" s="33"/>
      <c r="D27" s="33"/>
      <c r="E27" s="33"/>
      <c r="F27" s="34"/>
      <c r="H27" s="23"/>
      <c r="I27" s="23"/>
      <c r="R27" s="23"/>
    </row>
    <row r="28" spans="2:18" s="7" customFormat="1" ht="18" customHeight="1" x14ac:dyDescent="0.4">
      <c r="B28" s="17" t="s">
        <v>16</v>
      </c>
      <c r="C28" s="35"/>
      <c r="D28" s="35"/>
      <c r="E28" s="36"/>
      <c r="F28" s="19"/>
      <c r="H28" s="23"/>
      <c r="I28" s="23"/>
      <c r="R28" s="23"/>
    </row>
    <row r="29" spans="2:18" s="7" customFormat="1" ht="18" customHeight="1" x14ac:dyDescent="0.4">
      <c r="B29" s="20" t="s">
        <v>5</v>
      </c>
      <c r="C29" s="21">
        <f>C10+C20</f>
        <v>47775</v>
      </c>
      <c r="D29" s="21">
        <f>D10+D20</f>
        <v>45647</v>
      </c>
      <c r="E29" s="21">
        <f t="shared" ref="E29:E35" si="4">C29-D29</f>
        <v>2128</v>
      </c>
      <c r="F29" s="22">
        <f t="shared" ref="F29:F35" si="5">E29/D29</f>
        <v>4.6618616776568013E-2</v>
      </c>
      <c r="H29" s="23"/>
      <c r="I29" s="23"/>
      <c r="R29" s="23"/>
    </row>
    <row r="30" spans="2:18" s="7" customFormat="1" ht="18" customHeight="1" x14ac:dyDescent="0.4">
      <c r="B30" s="20" t="s">
        <v>6</v>
      </c>
      <c r="C30" s="21">
        <f t="shared" ref="C30:D30" si="6">C11+C21</f>
        <v>19587</v>
      </c>
      <c r="D30" s="21">
        <f t="shared" si="6"/>
        <v>20417</v>
      </c>
      <c r="E30" s="21">
        <f t="shared" si="4"/>
        <v>-830</v>
      </c>
      <c r="F30" s="22">
        <f t="shared" si="5"/>
        <v>-4.065239751187736E-2</v>
      </c>
      <c r="H30" s="23"/>
      <c r="I30" s="23"/>
      <c r="R30" s="23"/>
    </row>
    <row r="31" spans="2:18" s="7" customFormat="1" ht="18" customHeight="1" x14ac:dyDescent="0.4">
      <c r="B31" s="20" t="s">
        <v>7</v>
      </c>
      <c r="C31" s="21">
        <f>C12</f>
        <v>71</v>
      </c>
      <c r="D31" s="21">
        <f>D12</f>
        <v>74</v>
      </c>
      <c r="E31" s="21">
        <f t="shared" si="4"/>
        <v>-3</v>
      </c>
      <c r="F31" s="22">
        <f t="shared" si="5"/>
        <v>-4.0540540540540543E-2</v>
      </c>
      <c r="H31" s="23"/>
      <c r="I31" s="23"/>
      <c r="R31" s="23"/>
    </row>
    <row r="32" spans="2:18" s="7" customFormat="1" ht="18" customHeight="1" x14ac:dyDescent="0.4">
      <c r="B32" s="24" t="s">
        <v>8</v>
      </c>
      <c r="C32" s="21">
        <f t="shared" ref="C32:D34" si="7">C13+C22</f>
        <v>1582</v>
      </c>
      <c r="D32" s="21">
        <f t="shared" si="7"/>
        <v>2047</v>
      </c>
      <c r="E32" s="21">
        <f t="shared" si="4"/>
        <v>-465</v>
      </c>
      <c r="F32" s="22">
        <f t="shared" si="5"/>
        <v>-0.22716170004885197</v>
      </c>
      <c r="H32" s="23"/>
      <c r="I32" s="23"/>
      <c r="R32" s="23"/>
    </row>
    <row r="33" spans="2:18" s="7" customFormat="1" ht="18" customHeight="1" x14ac:dyDescent="0.4">
      <c r="B33" s="24" t="s">
        <v>9</v>
      </c>
      <c r="C33" s="21">
        <f t="shared" si="7"/>
        <v>91</v>
      </c>
      <c r="D33" s="21">
        <f t="shared" si="7"/>
        <v>169</v>
      </c>
      <c r="E33" s="21">
        <f t="shared" si="4"/>
        <v>-78</v>
      </c>
      <c r="F33" s="22">
        <f t="shared" si="5"/>
        <v>-0.46153846153846156</v>
      </c>
      <c r="H33" s="23"/>
      <c r="I33" s="23"/>
      <c r="R33" s="23"/>
    </row>
    <row r="34" spans="2:18" s="7" customFormat="1" ht="18" customHeight="1" x14ac:dyDescent="0.4">
      <c r="B34" s="20" t="s">
        <v>10</v>
      </c>
      <c r="C34" s="21">
        <f t="shared" si="7"/>
        <v>0</v>
      </c>
      <c r="D34" s="21">
        <f t="shared" si="7"/>
        <v>3334</v>
      </c>
      <c r="E34" s="21">
        <f t="shared" si="4"/>
        <v>-3334</v>
      </c>
      <c r="F34" s="22">
        <f t="shared" si="5"/>
        <v>-1</v>
      </c>
      <c r="H34" s="23"/>
      <c r="I34" s="23"/>
      <c r="R34" s="23"/>
    </row>
    <row r="35" spans="2:18" s="7" customFormat="1" ht="18" customHeight="1" x14ac:dyDescent="0.4">
      <c r="B35" s="17" t="s">
        <v>11</v>
      </c>
      <c r="C35" s="26">
        <f>SUM(C29:C34)</f>
        <v>69106</v>
      </c>
      <c r="D35" s="26">
        <f>SUM(D29:D34)</f>
        <v>71688</v>
      </c>
      <c r="E35" s="26">
        <f t="shared" si="4"/>
        <v>-2582</v>
      </c>
      <c r="F35" s="27">
        <f t="shared" si="5"/>
        <v>-3.6017185581966302E-2</v>
      </c>
      <c r="H35" s="23"/>
      <c r="I35" s="23"/>
      <c r="R35" s="23"/>
    </row>
    <row r="36" spans="2:18" s="7" customFormat="1" ht="18" customHeight="1" x14ac:dyDescent="0.4">
      <c r="H36" s="23"/>
      <c r="I36" s="23"/>
      <c r="R36" s="23"/>
    </row>
    <row r="37" spans="2:18" s="7" customFormat="1" ht="18" customHeight="1" x14ac:dyDescent="0.4">
      <c r="B37" s="38" t="s">
        <v>17</v>
      </c>
      <c r="C37" s="26"/>
      <c r="D37" s="26"/>
      <c r="E37" s="26"/>
      <c r="F37" s="27"/>
      <c r="H37" s="23"/>
      <c r="I37" s="23"/>
      <c r="R37" s="23"/>
    </row>
    <row r="38" spans="2:18" s="7" customFormat="1" ht="18" customHeight="1" x14ac:dyDescent="0.4">
      <c r="B38" s="20" t="s">
        <v>5</v>
      </c>
      <c r="C38" s="22">
        <f>C29/$C$35</f>
        <v>0.69132926229270975</v>
      </c>
      <c r="D38" s="22">
        <f t="shared" ref="D38:D44" si="8">D29/$D$35</f>
        <v>0.63674534092177215</v>
      </c>
      <c r="E38" s="39" t="s">
        <v>13</v>
      </c>
      <c r="F38" s="22" t="s">
        <v>13</v>
      </c>
      <c r="H38" s="23"/>
      <c r="I38" s="23"/>
      <c r="R38" s="23"/>
    </row>
    <row r="39" spans="2:18" s="7" customFormat="1" ht="18" customHeight="1" x14ac:dyDescent="0.4">
      <c r="B39" s="20" t="s">
        <v>6</v>
      </c>
      <c r="C39" s="22">
        <f t="shared" ref="C39:C43" si="9">C30/$C$35</f>
        <v>0.28343414464735334</v>
      </c>
      <c r="D39" s="22">
        <f t="shared" si="8"/>
        <v>0.28480359334895661</v>
      </c>
      <c r="E39" s="39" t="s">
        <v>13</v>
      </c>
      <c r="F39" s="22" t="s">
        <v>13</v>
      </c>
      <c r="H39" s="23"/>
      <c r="I39" s="23"/>
      <c r="R39" s="23"/>
    </row>
    <row r="40" spans="2:18" s="7" customFormat="1" ht="18" customHeight="1" x14ac:dyDescent="0.4">
      <c r="B40" s="20" t="s">
        <v>7</v>
      </c>
      <c r="C40" s="40">
        <f t="shared" si="9"/>
        <v>1.0274071715914682E-3</v>
      </c>
      <c r="D40" s="40">
        <f t="shared" si="8"/>
        <v>1.0322508648588327E-3</v>
      </c>
      <c r="E40" s="40" t="s">
        <v>13</v>
      </c>
      <c r="F40" s="40" t="s">
        <v>13</v>
      </c>
      <c r="G40" s="41"/>
      <c r="H40" s="23"/>
      <c r="I40" s="23"/>
      <c r="R40" s="23"/>
    </row>
    <row r="41" spans="2:18" s="7" customFormat="1" ht="18" customHeight="1" x14ac:dyDescent="0.4">
      <c r="B41" s="24" t="s">
        <v>8</v>
      </c>
      <c r="C41" s="22">
        <f t="shared" si="9"/>
        <v>2.2892368245883137E-2</v>
      </c>
      <c r="D41" s="22">
        <f t="shared" si="8"/>
        <v>2.855429081575717E-2</v>
      </c>
      <c r="E41" s="39" t="s">
        <v>13</v>
      </c>
      <c r="F41" s="22" t="s">
        <v>13</v>
      </c>
      <c r="H41" s="23"/>
      <c r="I41" s="23"/>
      <c r="R41" s="23"/>
    </row>
    <row r="42" spans="2:18" s="7" customFormat="1" ht="18" customHeight="1" x14ac:dyDescent="0.4">
      <c r="B42" s="24" t="s">
        <v>9</v>
      </c>
      <c r="C42" s="40">
        <f t="shared" si="9"/>
        <v>1.3168176424623044E-3</v>
      </c>
      <c r="D42" s="40">
        <f t="shared" si="8"/>
        <v>2.3574377859613884E-3</v>
      </c>
      <c r="E42" s="40" t="s">
        <v>13</v>
      </c>
      <c r="F42" s="40" t="s">
        <v>13</v>
      </c>
      <c r="G42" s="41"/>
      <c r="H42" s="23"/>
      <c r="I42" s="23"/>
      <c r="R42" s="23"/>
    </row>
    <row r="43" spans="2:18" s="7" customFormat="1" ht="18" customHeight="1" x14ac:dyDescent="0.4">
      <c r="B43" s="20" t="s">
        <v>10</v>
      </c>
      <c r="C43" s="22">
        <f t="shared" si="9"/>
        <v>0</v>
      </c>
      <c r="D43" s="22">
        <f t="shared" si="8"/>
        <v>4.6507086262693897E-2</v>
      </c>
      <c r="E43" s="39" t="s">
        <v>13</v>
      </c>
      <c r="F43" s="22" t="s">
        <v>13</v>
      </c>
      <c r="H43" s="23"/>
      <c r="I43" s="23"/>
      <c r="R43" s="23"/>
    </row>
    <row r="44" spans="2:18" s="7" customFormat="1" ht="18" customHeight="1" x14ac:dyDescent="0.4">
      <c r="B44" s="17" t="s">
        <v>11</v>
      </c>
      <c r="C44" s="27">
        <f>C35/$C$35</f>
        <v>1</v>
      </c>
      <c r="D44" s="27">
        <f t="shared" si="8"/>
        <v>1</v>
      </c>
      <c r="E44" s="26" t="s">
        <v>13</v>
      </c>
      <c r="F44" s="27" t="s">
        <v>13</v>
      </c>
      <c r="H44" s="23"/>
      <c r="I44" s="23"/>
      <c r="R44" s="23"/>
    </row>
    <row r="45" spans="2:18" s="37" customFormat="1" ht="18" customHeight="1" x14ac:dyDescent="0.4">
      <c r="B45" s="32"/>
      <c r="C45" s="34"/>
      <c r="D45" s="34"/>
      <c r="E45" s="34"/>
      <c r="F45" s="34"/>
      <c r="G45" s="7"/>
      <c r="H45" s="23"/>
      <c r="I45" s="23"/>
      <c r="R45" s="23"/>
    </row>
    <row r="46" spans="2:18" s="12" customFormat="1" ht="15.45" x14ac:dyDescent="0.4">
      <c r="B46" s="17" t="s">
        <v>18</v>
      </c>
      <c r="C46" s="42"/>
      <c r="D46" s="42"/>
      <c r="E46" s="19"/>
      <c r="F46" s="19"/>
      <c r="G46" s="7"/>
      <c r="H46" s="23"/>
      <c r="I46" s="23"/>
      <c r="R46" s="23"/>
    </row>
    <row r="47" spans="2:18" s="7" customFormat="1" ht="16" customHeight="1" x14ac:dyDescent="0.4">
      <c r="B47" s="20" t="s">
        <v>5</v>
      </c>
      <c r="C47" s="39">
        <v>12.883695819577724</v>
      </c>
      <c r="D47" s="39">
        <v>11.892511750929783</v>
      </c>
      <c r="E47" s="39" t="s">
        <v>13</v>
      </c>
      <c r="F47" s="22" t="s">
        <v>13</v>
      </c>
      <c r="H47" s="23"/>
      <c r="I47" s="23"/>
      <c r="R47" s="23"/>
    </row>
    <row r="48" spans="2:18" s="7" customFormat="1" ht="18" customHeight="1" x14ac:dyDescent="0.4">
      <c r="B48" s="20" t="s">
        <v>6</v>
      </c>
      <c r="C48" s="39">
        <v>16.856792325481589</v>
      </c>
      <c r="D48" s="39">
        <v>15.924025816493042</v>
      </c>
      <c r="E48" s="39" t="s">
        <v>13</v>
      </c>
      <c r="F48" s="22" t="s">
        <v>13</v>
      </c>
      <c r="H48" s="23"/>
      <c r="I48" s="23"/>
      <c r="R48" s="23"/>
    </row>
    <row r="49" spans="2:649" ht="18" customHeight="1" x14ac:dyDescent="0.35">
      <c r="B49" s="20" t="s">
        <v>7</v>
      </c>
      <c r="C49" s="39">
        <v>13.978600012968213</v>
      </c>
      <c r="D49" s="39">
        <v>13.229684073711136</v>
      </c>
      <c r="E49" s="39" t="s">
        <v>13</v>
      </c>
      <c r="F49" s="22" t="s">
        <v>13</v>
      </c>
      <c r="G49" s="7"/>
      <c r="H49" s="23"/>
      <c r="I49" s="23"/>
      <c r="R49" s="23"/>
    </row>
    <row r="50" spans="2:649" ht="18" customHeight="1" x14ac:dyDescent="0.35">
      <c r="B50" s="24" t="s">
        <v>8</v>
      </c>
      <c r="C50" s="39">
        <v>3.6314860320144673</v>
      </c>
      <c r="D50" s="39">
        <v>3.0272639674009283</v>
      </c>
      <c r="E50" s="39" t="s">
        <v>13</v>
      </c>
      <c r="F50" s="22" t="s">
        <v>13</v>
      </c>
      <c r="G50" s="7"/>
      <c r="H50" s="23"/>
      <c r="I50" s="23"/>
      <c r="R50" s="23"/>
    </row>
    <row r="51" spans="2:649" s="43" customFormat="1" ht="18" customHeight="1" x14ac:dyDescent="0.4">
      <c r="B51" s="24" t="s">
        <v>9</v>
      </c>
      <c r="C51" s="39">
        <v>14.382173549319353</v>
      </c>
      <c r="D51" s="39">
        <v>13.385595862803246</v>
      </c>
      <c r="E51" s="39" t="s">
        <v>13</v>
      </c>
      <c r="F51" s="22" t="s">
        <v>13</v>
      </c>
      <c r="G51" s="7"/>
      <c r="H51" s="23"/>
      <c r="I51" s="23"/>
      <c r="R51" s="23"/>
    </row>
    <row r="52" spans="2:649" s="7" customFormat="1" ht="18" customHeight="1" x14ac:dyDescent="0.4">
      <c r="B52" s="20" t="s">
        <v>10</v>
      </c>
      <c r="C52" s="39">
        <v>0</v>
      </c>
      <c r="D52" s="39">
        <v>2.9066553925386858</v>
      </c>
      <c r="E52" s="39" t="s">
        <v>13</v>
      </c>
      <c r="F52" s="22" t="s">
        <v>13</v>
      </c>
      <c r="H52" s="23"/>
      <c r="I52" s="23"/>
      <c r="R52" s="23"/>
    </row>
    <row r="53" spans="2:649" s="7" customFormat="1" ht="18" customHeight="1" x14ac:dyDescent="0.4">
      <c r="B53" s="17" t="s">
        <v>11</v>
      </c>
      <c r="C53" s="44">
        <v>13.754647211006962</v>
      </c>
      <c r="D53" s="44">
        <v>12.365829768446009</v>
      </c>
      <c r="E53" s="44" t="s">
        <v>13</v>
      </c>
      <c r="F53" s="44" t="s">
        <v>13</v>
      </c>
      <c r="H53" s="23"/>
      <c r="I53" s="23"/>
      <c r="R53" s="23"/>
    </row>
    <row r="54" spans="2:649" s="7" customFormat="1" ht="18" customHeight="1" x14ac:dyDescent="0.4">
      <c r="H54" s="23"/>
      <c r="I54" s="23"/>
      <c r="R54" s="23"/>
    </row>
    <row r="55" spans="2:649" s="43" customFormat="1" ht="18" customHeight="1" x14ac:dyDescent="0.4">
      <c r="B55" s="8" t="s">
        <v>19</v>
      </c>
      <c r="C55" s="45"/>
      <c r="D55" s="45"/>
      <c r="E55" s="11"/>
      <c r="F55" s="11"/>
      <c r="G55" s="12"/>
      <c r="H55" s="23"/>
      <c r="I55" s="23"/>
      <c r="R55" s="23"/>
    </row>
    <row r="56" spans="2:649" s="43" customFormat="1" ht="18" customHeight="1" thickBot="1" x14ac:dyDescent="0.45">
      <c r="B56" s="13"/>
      <c r="C56" s="13"/>
      <c r="D56" s="13"/>
      <c r="E56" s="13"/>
      <c r="F56" s="13"/>
      <c r="G56" s="7"/>
      <c r="H56" s="23"/>
      <c r="I56" s="23"/>
      <c r="R56" s="23"/>
    </row>
    <row r="57" spans="2:649" s="43" customFormat="1" ht="18" customHeight="1" x14ac:dyDescent="0.4">
      <c r="B57" s="14"/>
      <c r="C57" s="46">
        <v>2021</v>
      </c>
      <c r="D57" s="46">
        <v>2020</v>
      </c>
      <c r="E57" s="16" t="s">
        <v>2</v>
      </c>
      <c r="F57" s="16" t="s">
        <v>3</v>
      </c>
      <c r="G57" s="7"/>
      <c r="H57" s="23"/>
      <c r="I57" s="23"/>
      <c r="R57" s="23"/>
    </row>
    <row r="58" spans="2:649" s="7" customFormat="1" ht="18" customHeight="1" x14ac:dyDescent="0.35">
      <c r="B58" s="17" t="s">
        <v>20</v>
      </c>
      <c r="C58" s="42"/>
      <c r="D58" s="42"/>
      <c r="E58" s="19"/>
      <c r="F58" s="19"/>
      <c r="G58" s="1"/>
      <c r="H58" s="23"/>
      <c r="I58" s="23"/>
      <c r="R58" s="23"/>
    </row>
    <row r="59" spans="2:649" s="7" customFormat="1" ht="18" customHeight="1" x14ac:dyDescent="0.4">
      <c r="B59" s="47" t="s">
        <v>21</v>
      </c>
      <c r="C59" s="48">
        <f>SUM(C60:C62)</f>
        <v>63.883002803043894</v>
      </c>
      <c r="D59" s="48">
        <f>SUM(D60:D62)</f>
        <v>68.160851228907546</v>
      </c>
      <c r="E59" s="48">
        <f t="shared" ref="E59:E70" si="10">C59-D59</f>
        <v>-4.2778484258636524</v>
      </c>
      <c r="F59" s="49">
        <f t="shared" ref="F59:F70" si="11">E59/D59</f>
        <v>-6.2761076904646745E-2</v>
      </c>
      <c r="G59" s="43"/>
      <c r="H59" s="23"/>
      <c r="I59" s="23"/>
      <c r="R59" s="23"/>
    </row>
    <row r="60" spans="2:649" s="7" customFormat="1" ht="18" customHeight="1" x14ac:dyDescent="0.4">
      <c r="B60" s="50" t="s">
        <v>22</v>
      </c>
      <c r="C60" s="51">
        <v>30.635945036839885</v>
      </c>
      <c r="D60" s="51">
        <v>29.744299379854603</v>
      </c>
      <c r="E60" s="51">
        <f t="shared" si="10"/>
        <v>0.89164565698528264</v>
      </c>
      <c r="F60" s="52">
        <f t="shared" si="11"/>
        <v>2.9977026710172966E-2</v>
      </c>
      <c r="H60" s="23"/>
      <c r="I60" s="23"/>
      <c r="R60" s="23"/>
    </row>
    <row r="61" spans="2:649" s="43" customFormat="1" ht="18" customHeight="1" x14ac:dyDescent="0.4">
      <c r="B61" s="50" t="s">
        <v>23</v>
      </c>
      <c r="C61" s="51">
        <v>4.1415750613578783</v>
      </c>
      <c r="D61" s="51">
        <v>2.9256087115771185</v>
      </c>
      <c r="E61" s="51">
        <f t="shared" si="10"/>
        <v>1.2159663497807598</v>
      </c>
      <c r="F61" s="52">
        <f t="shared" si="11"/>
        <v>0.41562849637717425</v>
      </c>
      <c r="G61" s="7"/>
      <c r="H61" s="23"/>
      <c r="I61" s="23"/>
      <c r="R61" s="23"/>
    </row>
    <row r="62" spans="2:649" s="7" customFormat="1" ht="18" customHeight="1" x14ac:dyDescent="0.4">
      <c r="B62" s="50" t="s">
        <v>24</v>
      </c>
      <c r="C62" s="51">
        <v>29.105482704846128</v>
      </c>
      <c r="D62" s="51">
        <v>35.490943137475817</v>
      </c>
      <c r="E62" s="51">
        <f t="shared" si="10"/>
        <v>-6.3854604326296887</v>
      </c>
      <c r="F62" s="52">
        <f t="shared" si="11"/>
        <v>-0.17991802606922311</v>
      </c>
      <c r="H62" s="23"/>
      <c r="I62" s="23"/>
      <c r="R62" s="23"/>
    </row>
    <row r="63" spans="2:649" s="7" customFormat="1" ht="18" customHeight="1" x14ac:dyDescent="0.4">
      <c r="B63" s="47" t="s">
        <v>25</v>
      </c>
      <c r="C63" s="48">
        <v>19.021795299071307</v>
      </c>
      <c r="D63" s="48">
        <v>19.10690982613</v>
      </c>
      <c r="E63" s="48">
        <f t="shared" si="10"/>
        <v>-8.5114527058692602E-2</v>
      </c>
      <c r="F63" s="49">
        <f t="shared" si="11"/>
        <v>-4.4546463992985773E-3</v>
      </c>
      <c r="G63" s="43"/>
      <c r="H63" s="23"/>
      <c r="I63" s="23"/>
      <c r="R63" s="23"/>
    </row>
    <row r="64" spans="2:649" ht="18" customHeight="1" x14ac:dyDescent="0.35">
      <c r="B64" s="47" t="s">
        <v>26</v>
      </c>
      <c r="C64" s="48">
        <v>46.161334795662931</v>
      </c>
      <c r="D64" s="48">
        <v>42.155819337424028</v>
      </c>
      <c r="E64" s="48">
        <f t="shared" si="10"/>
        <v>4.0055154582389036</v>
      </c>
      <c r="F64" s="49">
        <f t="shared" si="11"/>
        <v>9.5016904455774348E-2</v>
      </c>
      <c r="G64" s="43"/>
      <c r="H64" s="23"/>
      <c r="I64" s="23"/>
      <c r="J64" s="7"/>
      <c r="K64" s="7"/>
      <c r="L64" s="7"/>
      <c r="M64" s="7"/>
      <c r="N64" s="7"/>
      <c r="O64" s="7"/>
      <c r="P64" s="7"/>
      <c r="Q64" s="7"/>
      <c r="R64" s="23"/>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c r="FO64" s="7"/>
      <c r="FP64" s="7"/>
      <c r="FQ64" s="7"/>
      <c r="FR64" s="7"/>
      <c r="FS64" s="7"/>
      <c r="FT64" s="7"/>
      <c r="FU64" s="7"/>
      <c r="FV64" s="7"/>
      <c r="FW64" s="7"/>
      <c r="FX64" s="7"/>
      <c r="FY64" s="7"/>
      <c r="FZ64" s="7"/>
      <c r="GA64" s="7"/>
      <c r="GB64" s="7"/>
      <c r="GC64" s="7"/>
      <c r="GD64" s="7"/>
      <c r="GE64" s="7"/>
      <c r="GF64" s="7"/>
      <c r="GG64" s="7"/>
      <c r="GH64" s="7"/>
      <c r="GI64" s="7"/>
      <c r="GJ64" s="7"/>
      <c r="GK64" s="7"/>
      <c r="GL64" s="7"/>
      <c r="GM64" s="7"/>
      <c r="GN64" s="7"/>
      <c r="GO64" s="7"/>
      <c r="GP64" s="7"/>
      <c r="GQ64" s="7"/>
      <c r="GR64" s="7"/>
      <c r="GS64" s="7"/>
      <c r="GT64" s="7"/>
      <c r="GU64" s="7"/>
      <c r="GV64" s="7"/>
      <c r="GW64" s="7"/>
      <c r="GX64" s="7"/>
      <c r="GY64" s="7"/>
      <c r="GZ64" s="7"/>
      <c r="HA64" s="7"/>
      <c r="HB64" s="7"/>
      <c r="HC64" s="7"/>
      <c r="HD64" s="7"/>
      <c r="HE64" s="7"/>
      <c r="HF64" s="7"/>
      <c r="HG64" s="7"/>
      <c r="HH64" s="7"/>
      <c r="HI64" s="7"/>
      <c r="HJ64" s="7"/>
      <c r="HK64" s="7"/>
      <c r="HL64" s="7"/>
      <c r="HM64" s="7"/>
      <c r="HN64" s="7"/>
      <c r="HO64" s="7"/>
      <c r="HP64" s="7"/>
      <c r="HQ64" s="7"/>
      <c r="HR64" s="7"/>
      <c r="HS64" s="7"/>
      <c r="HT64" s="7"/>
      <c r="HU64" s="7"/>
      <c r="HV64" s="7"/>
      <c r="HW64" s="7"/>
      <c r="HX64" s="7"/>
      <c r="HY64" s="7"/>
      <c r="HZ64" s="7"/>
      <c r="IA64" s="7"/>
      <c r="IB64" s="7"/>
      <c r="IC64" s="7"/>
      <c r="ID64" s="7"/>
      <c r="IE64" s="7"/>
      <c r="IF64" s="7"/>
      <c r="IG64" s="7"/>
      <c r="IH64" s="7"/>
      <c r="II64" s="7"/>
      <c r="IJ64" s="7"/>
      <c r="IK64" s="7"/>
      <c r="IL64" s="7"/>
      <c r="IM64" s="7"/>
      <c r="IN64" s="7"/>
      <c r="IO64" s="7"/>
      <c r="IP64" s="7"/>
      <c r="IQ64" s="7"/>
      <c r="IR64" s="7"/>
      <c r="IS64" s="7"/>
      <c r="IT64" s="7"/>
      <c r="IU64" s="7"/>
      <c r="IV64" s="7"/>
      <c r="IW64" s="7"/>
      <c r="IX64" s="7"/>
      <c r="IY64" s="7"/>
      <c r="IZ64" s="7"/>
      <c r="JA64" s="7"/>
      <c r="JB64" s="7"/>
      <c r="JC64" s="7"/>
      <c r="JD64" s="7"/>
      <c r="JE64" s="7"/>
      <c r="JF64" s="7"/>
      <c r="JG64" s="7"/>
      <c r="JH64" s="7"/>
      <c r="JI64" s="7"/>
      <c r="JJ64" s="7"/>
      <c r="JK64" s="7"/>
      <c r="JL64" s="7"/>
      <c r="JM64" s="7"/>
      <c r="JN64" s="7"/>
      <c r="JO64" s="7"/>
      <c r="JP64" s="7"/>
      <c r="JQ64" s="7"/>
      <c r="JR64" s="7"/>
      <c r="JS64" s="7"/>
      <c r="JT64" s="7"/>
      <c r="JU64" s="7"/>
      <c r="JV64" s="7"/>
      <c r="JW64" s="7"/>
      <c r="JX64" s="7"/>
      <c r="JY64" s="7"/>
      <c r="JZ64" s="7"/>
      <c r="KA64" s="7"/>
      <c r="KB64" s="7"/>
      <c r="KC64" s="7"/>
      <c r="KD64" s="7"/>
      <c r="KE64" s="7"/>
      <c r="KF64" s="7"/>
      <c r="KG64" s="7"/>
      <c r="KH64" s="7"/>
      <c r="KI64" s="7"/>
      <c r="KJ64" s="7"/>
      <c r="KK64" s="7"/>
      <c r="KL64" s="7"/>
      <c r="KM64" s="7"/>
      <c r="KN64" s="7"/>
      <c r="KO64" s="7"/>
      <c r="KP64" s="7"/>
      <c r="KQ64" s="7"/>
      <c r="KR64" s="7"/>
      <c r="KS64" s="7"/>
      <c r="KT64" s="7"/>
      <c r="KU64" s="7"/>
      <c r="KV64" s="7"/>
      <c r="KW64" s="7"/>
      <c r="KX64" s="7"/>
      <c r="KY64" s="7"/>
      <c r="KZ64" s="7"/>
      <c r="LA64" s="7"/>
      <c r="LB64" s="7"/>
      <c r="LC64" s="7"/>
      <c r="LD64" s="7"/>
      <c r="LE64" s="7"/>
      <c r="LF64" s="7"/>
      <c r="LG64" s="7"/>
      <c r="LH64" s="7"/>
      <c r="LI64" s="7"/>
      <c r="LJ64" s="7"/>
      <c r="LK64" s="7"/>
      <c r="LL64" s="7"/>
      <c r="LM64" s="7"/>
      <c r="LN64" s="7"/>
      <c r="LO64" s="7"/>
      <c r="LP64" s="7"/>
      <c r="LQ64" s="7"/>
      <c r="LR64" s="7"/>
      <c r="LS64" s="7"/>
      <c r="LT64" s="7"/>
      <c r="LU64" s="7"/>
      <c r="LV64" s="7"/>
      <c r="LW64" s="7"/>
      <c r="LX64" s="7"/>
      <c r="LY64" s="7"/>
      <c r="LZ64" s="7"/>
      <c r="MA64" s="7"/>
      <c r="MB64" s="7"/>
      <c r="MC64" s="7"/>
      <c r="MD64" s="7"/>
      <c r="ME64" s="7"/>
      <c r="MF64" s="7"/>
      <c r="MG64" s="7"/>
      <c r="MH64" s="7"/>
      <c r="MI64" s="7"/>
      <c r="MJ64" s="7"/>
      <c r="MK64" s="7"/>
      <c r="ML64" s="7"/>
      <c r="MM64" s="7"/>
      <c r="MN64" s="7"/>
      <c r="MO64" s="7"/>
      <c r="MP64" s="7"/>
      <c r="MQ64" s="7"/>
      <c r="MR64" s="7"/>
      <c r="MS64" s="7"/>
      <c r="MT64" s="7"/>
      <c r="MU64" s="7"/>
      <c r="MV64" s="7"/>
      <c r="MW64" s="7"/>
      <c r="MX64" s="7"/>
      <c r="MY64" s="7"/>
      <c r="MZ64" s="7"/>
      <c r="NA64" s="7"/>
      <c r="NB64" s="7"/>
      <c r="NC64" s="7"/>
      <c r="ND64" s="7"/>
      <c r="NE64" s="7"/>
      <c r="NF64" s="7"/>
      <c r="NG64" s="7"/>
      <c r="NH64" s="7"/>
      <c r="NI64" s="7"/>
      <c r="NJ64" s="7"/>
      <c r="NK64" s="7"/>
      <c r="NL64" s="7"/>
      <c r="NM64" s="7"/>
      <c r="NN64" s="7"/>
      <c r="NO64" s="7"/>
      <c r="NP64" s="7"/>
      <c r="NQ64" s="7"/>
      <c r="NR64" s="7"/>
      <c r="NS64" s="7"/>
      <c r="NT64" s="7"/>
      <c r="NU64" s="7"/>
      <c r="NV64" s="7"/>
      <c r="NW64" s="7"/>
      <c r="NX64" s="7"/>
      <c r="NY64" s="7"/>
      <c r="NZ64" s="7"/>
      <c r="OA64" s="7"/>
      <c r="OB64" s="7"/>
      <c r="OC64" s="7"/>
      <c r="OD64" s="7"/>
      <c r="OE64" s="7"/>
      <c r="OF64" s="7"/>
      <c r="OG64" s="7"/>
      <c r="OH64" s="7"/>
      <c r="OI64" s="7"/>
      <c r="OJ64" s="7"/>
      <c r="OK64" s="7"/>
      <c r="OL64" s="7"/>
      <c r="OM64" s="7"/>
      <c r="ON64" s="7"/>
      <c r="OO64" s="7"/>
      <c r="OP64" s="7"/>
      <c r="OQ64" s="7"/>
      <c r="OR64" s="7"/>
      <c r="OS64" s="7"/>
      <c r="OT64" s="7"/>
      <c r="OU64" s="7"/>
      <c r="OV64" s="7"/>
      <c r="OW64" s="7"/>
      <c r="OX64" s="7"/>
      <c r="OY64" s="7"/>
      <c r="OZ64" s="7"/>
      <c r="PA64" s="7"/>
      <c r="PB64" s="7"/>
      <c r="PC64" s="7"/>
      <c r="PD64" s="7"/>
      <c r="PE64" s="7"/>
      <c r="PF64" s="7"/>
      <c r="PG64" s="7"/>
      <c r="PH64" s="7"/>
      <c r="PI64" s="7"/>
      <c r="PJ64" s="7"/>
      <c r="PK64" s="7"/>
      <c r="PL64" s="7"/>
      <c r="PM64" s="7"/>
      <c r="PN64" s="7"/>
      <c r="PO64" s="7"/>
      <c r="PP64" s="7"/>
      <c r="PQ64" s="7"/>
      <c r="PR64" s="7"/>
      <c r="PS64" s="7"/>
      <c r="PT64" s="7"/>
      <c r="PU64" s="7"/>
      <c r="PV64" s="7"/>
      <c r="PW64" s="7"/>
      <c r="PX64" s="7"/>
      <c r="PY64" s="7"/>
      <c r="PZ64" s="7"/>
      <c r="QA64" s="7"/>
      <c r="QB64" s="7"/>
      <c r="QC64" s="7"/>
      <c r="QD64" s="7"/>
      <c r="QE64" s="7"/>
      <c r="QF64" s="7"/>
      <c r="QG64" s="7"/>
      <c r="QH64" s="7"/>
      <c r="QI64" s="7"/>
      <c r="QJ64" s="7"/>
      <c r="QK64" s="7"/>
      <c r="QL64" s="7"/>
      <c r="QM64" s="7"/>
      <c r="QN64" s="7"/>
      <c r="QO64" s="7"/>
      <c r="QP64" s="7"/>
      <c r="QQ64" s="7"/>
      <c r="QR64" s="7"/>
      <c r="QS64" s="7"/>
      <c r="QT64" s="7"/>
      <c r="QU64" s="7"/>
      <c r="QV64" s="7"/>
      <c r="QW64" s="7"/>
      <c r="QX64" s="7"/>
      <c r="QY64" s="7"/>
      <c r="QZ64" s="7"/>
      <c r="RA64" s="7"/>
      <c r="RB64" s="7"/>
      <c r="RC64" s="7"/>
      <c r="RD64" s="7"/>
      <c r="RE64" s="7"/>
      <c r="RF64" s="7"/>
      <c r="RG64" s="7"/>
      <c r="RH64" s="7"/>
      <c r="RI64" s="7"/>
      <c r="RJ64" s="7"/>
      <c r="RK64" s="7"/>
      <c r="RL64" s="7"/>
      <c r="RM64" s="7"/>
      <c r="RN64" s="7"/>
      <c r="RO64" s="7"/>
      <c r="RP64" s="7"/>
      <c r="RQ64" s="7"/>
      <c r="RR64" s="7"/>
      <c r="RS64" s="7"/>
      <c r="RT64" s="7"/>
      <c r="RU64" s="7"/>
      <c r="RV64" s="7"/>
      <c r="RW64" s="7"/>
      <c r="RX64" s="7"/>
      <c r="RY64" s="7"/>
      <c r="RZ64" s="7"/>
      <c r="SA64" s="7"/>
      <c r="SB64" s="7"/>
      <c r="SC64" s="7"/>
      <c r="SD64" s="7"/>
      <c r="SE64" s="7"/>
      <c r="SF64" s="7"/>
      <c r="SG64" s="7"/>
      <c r="SH64" s="7"/>
      <c r="SI64" s="7"/>
      <c r="SJ64" s="7"/>
      <c r="SK64" s="7"/>
      <c r="SL64" s="7"/>
      <c r="SM64" s="7"/>
      <c r="SN64" s="7"/>
      <c r="SO64" s="7"/>
      <c r="SP64" s="7"/>
      <c r="SQ64" s="7"/>
      <c r="SR64" s="7"/>
      <c r="SS64" s="7"/>
      <c r="ST64" s="7"/>
      <c r="SU64" s="7"/>
      <c r="SV64" s="7"/>
      <c r="SW64" s="7"/>
      <c r="SX64" s="7"/>
      <c r="SY64" s="7"/>
      <c r="SZ64" s="7"/>
      <c r="TA64" s="7"/>
      <c r="TB64" s="7"/>
      <c r="TC64" s="7"/>
      <c r="TD64" s="7"/>
      <c r="TE64" s="7"/>
      <c r="TF64" s="7"/>
      <c r="TG64" s="7"/>
      <c r="TH64" s="7"/>
      <c r="TI64" s="7"/>
      <c r="TJ64" s="7"/>
      <c r="TK64" s="7"/>
      <c r="TL64" s="7"/>
      <c r="TM64" s="7"/>
      <c r="TN64" s="7"/>
      <c r="TO64" s="7"/>
      <c r="TP64" s="7"/>
      <c r="TQ64" s="7"/>
      <c r="TR64" s="7"/>
      <c r="TS64" s="7"/>
      <c r="TT64" s="7"/>
      <c r="TU64" s="7"/>
      <c r="TV64" s="7"/>
      <c r="TW64" s="7"/>
      <c r="TX64" s="7"/>
      <c r="TY64" s="7"/>
      <c r="TZ64" s="7"/>
      <c r="UA64" s="7"/>
      <c r="UB64" s="7"/>
      <c r="UC64" s="7"/>
      <c r="UD64" s="7"/>
      <c r="UE64" s="7"/>
      <c r="UF64" s="7"/>
      <c r="UG64" s="7"/>
      <c r="UH64" s="7"/>
      <c r="UI64" s="7"/>
      <c r="UJ64" s="7"/>
      <c r="UK64" s="7"/>
      <c r="UL64" s="7"/>
      <c r="UM64" s="7"/>
      <c r="UN64" s="7"/>
      <c r="UO64" s="7"/>
      <c r="UP64" s="7"/>
      <c r="UQ64" s="7"/>
      <c r="UR64" s="7"/>
      <c r="US64" s="7"/>
      <c r="UT64" s="7"/>
      <c r="UU64" s="7"/>
      <c r="UV64" s="7"/>
      <c r="UW64" s="7"/>
      <c r="UX64" s="7"/>
      <c r="UY64" s="7"/>
      <c r="UZ64" s="7"/>
      <c r="VA64" s="7"/>
      <c r="VB64" s="7"/>
      <c r="VC64" s="7"/>
      <c r="VD64" s="7"/>
      <c r="VE64" s="7"/>
      <c r="VF64" s="7"/>
      <c r="VG64" s="7"/>
      <c r="VH64" s="7"/>
      <c r="VI64" s="7"/>
      <c r="VJ64" s="7"/>
      <c r="VK64" s="7"/>
      <c r="VL64" s="7"/>
      <c r="VM64" s="7"/>
      <c r="VN64" s="7"/>
      <c r="VO64" s="7"/>
      <c r="VP64" s="7"/>
      <c r="VQ64" s="7"/>
      <c r="VR64" s="7"/>
      <c r="VS64" s="7"/>
      <c r="VT64" s="7"/>
      <c r="VU64" s="7"/>
      <c r="VV64" s="7"/>
      <c r="VW64" s="7"/>
      <c r="VX64" s="7"/>
      <c r="VY64" s="7"/>
      <c r="VZ64" s="7"/>
      <c r="WA64" s="7"/>
      <c r="WB64" s="7"/>
      <c r="WC64" s="7"/>
      <c r="WD64" s="7"/>
      <c r="WE64" s="7"/>
      <c r="WF64" s="7"/>
      <c r="WG64" s="7"/>
      <c r="WH64" s="7"/>
      <c r="WI64" s="7"/>
      <c r="WJ64" s="7"/>
      <c r="WK64" s="7"/>
      <c r="WL64" s="7"/>
      <c r="WM64" s="7"/>
      <c r="WN64" s="7"/>
      <c r="WO64" s="7"/>
      <c r="WP64" s="7"/>
      <c r="WQ64" s="7"/>
      <c r="WR64" s="7"/>
      <c r="WS64" s="7"/>
      <c r="WT64" s="7"/>
      <c r="WU64" s="7"/>
      <c r="WV64" s="7"/>
      <c r="WW64" s="7"/>
      <c r="WX64" s="7"/>
      <c r="WY64" s="7"/>
      <c r="WZ64" s="7"/>
      <c r="XA64" s="7"/>
      <c r="XB64" s="7"/>
      <c r="XC64" s="7"/>
      <c r="XD64" s="7"/>
      <c r="XE64" s="7"/>
      <c r="XF64" s="7"/>
      <c r="XG64" s="7"/>
      <c r="XH64" s="7"/>
      <c r="XI64" s="7"/>
      <c r="XJ64" s="7"/>
      <c r="XK64" s="7"/>
      <c r="XL64" s="7"/>
      <c r="XM64" s="7"/>
      <c r="XN64" s="7"/>
      <c r="XO64" s="7"/>
      <c r="XP64" s="7"/>
      <c r="XQ64" s="7"/>
      <c r="XR64" s="7"/>
      <c r="XS64" s="7"/>
      <c r="XT64" s="7"/>
      <c r="XU64" s="7"/>
      <c r="XV64" s="7"/>
      <c r="XW64" s="7"/>
      <c r="XX64" s="7"/>
      <c r="XY64" s="7"/>
    </row>
    <row r="65" spans="1:649" s="7" customFormat="1" ht="18" customHeight="1" x14ac:dyDescent="0.4">
      <c r="B65" s="47" t="s">
        <v>27</v>
      </c>
      <c r="C65" s="48">
        <f>SUM(C66:C68)</f>
        <v>6.9741612283577936</v>
      </c>
      <c r="D65" s="48">
        <f>SUM(D66:D68)</f>
        <v>9.652341663742531</v>
      </c>
      <c r="E65" s="48">
        <f t="shared" si="10"/>
        <v>-2.6781804353847374</v>
      </c>
      <c r="F65" s="49">
        <f t="shared" si="11"/>
        <v>-0.27746432199399773</v>
      </c>
      <c r="G65" s="43"/>
      <c r="H65" s="23"/>
      <c r="I65" s="23"/>
      <c r="R65" s="23"/>
    </row>
    <row r="66" spans="1:649" s="7" customFormat="1" ht="18" customHeight="1" x14ac:dyDescent="0.4">
      <c r="B66" s="50" t="s">
        <v>28</v>
      </c>
      <c r="C66" s="51">
        <v>5.6148690833917296</v>
      </c>
      <c r="D66" s="51">
        <v>7.9463984168334232</v>
      </c>
      <c r="E66" s="51">
        <f t="shared" si="10"/>
        <v>-2.3315293334416936</v>
      </c>
      <c r="F66" s="52">
        <f t="shared" si="11"/>
        <v>-0.29340705199259182</v>
      </c>
      <c r="H66" s="23"/>
      <c r="I66" s="23"/>
      <c r="R66" s="23"/>
    </row>
    <row r="67" spans="1:649" s="7" customFormat="1" ht="18" customHeight="1" x14ac:dyDescent="0.4">
      <c r="B67" s="50" t="s">
        <v>29</v>
      </c>
      <c r="C67" s="51">
        <v>0.17242123873524531</v>
      </c>
      <c r="D67" s="51">
        <v>0.33934004812020241</v>
      </c>
      <c r="E67" s="51">
        <f t="shared" si="10"/>
        <v>-0.1669188093849571</v>
      </c>
      <c r="F67" s="52">
        <f t="shared" si="11"/>
        <v>-0.49189245510400365</v>
      </c>
      <c r="H67" s="23"/>
      <c r="I67" s="23"/>
      <c r="R67" s="23"/>
    </row>
    <row r="68" spans="1:649" s="7" customFormat="1" ht="18" customHeight="1" x14ac:dyDescent="0.4">
      <c r="B68" s="50" t="s">
        <v>30</v>
      </c>
      <c r="C68" s="51">
        <v>1.1868709062308185</v>
      </c>
      <c r="D68" s="51">
        <v>1.3666031987889042</v>
      </c>
      <c r="E68" s="51">
        <f t="shared" si="10"/>
        <v>-0.17973229255808576</v>
      </c>
      <c r="F68" s="52">
        <f t="shared" si="11"/>
        <v>-0.13151754124193921</v>
      </c>
      <c r="H68" s="23"/>
      <c r="I68" s="23"/>
      <c r="R68" s="23"/>
    </row>
    <row r="69" spans="1:649" s="7" customFormat="1" ht="18" customHeight="1" x14ac:dyDescent="0.4">
      <c r="B69" s="47" t="s">
        <v>31</v>
      </c>
      <c r="C69" s="48">
        <v>10.761113002690568</v>
      </c>
      <c r="D69" s="48">
        <v>11.193138404326977</v>
      </c>
      <c r="E69" s="48">
        <f t="shared" si="10"/>
        <v>-0.4320254016364089</v>
      </c>
      <c r="F69" s="49">
        <f t="shared" si="11"/>
        <v>-3.8597342946228477E-2</v>
      </c>
      <c r="G69" s="43"/>
      <c r="H69" s="23"/>
      <c r="I69" s="23"/>
      <c r="R69" s="23"/>
    </row>
    <row r="70" spans="1:649" s="7" customFormat="1" ht="18" customHeight="1" x14ac:dyDescent="0.4">
      <c r="B70" s="17" t="s">
        <v>11</v>
      </c>
      <c r="C70" s="44">
        <f>C59+C63+C64+C65+C69</f>
        <v>146.80140712882647</v>
      </c>
      <c r="D70" s="44">
        <f>D59+D63+D64+D65+D69</f>
        <v>150.26906046053108</v>
      </c>
      <c r="E70" s="44">
        <f t="shared" si="10"/>
        <v>-3.4676533317046108</v>
      </c>
      <c r="F70" s="27">
        <f t="shared" si="11"/>
        <v>-2.3076296085682971E-2</v>
      </c>
      <c r="H70" s="23"/>
      <c r="I70" s="23"/>
      <c r="R70" s="23"/>
    </row>
    <row r="71" spans="1:649" s="7" customFormat="1" ht="18" customHeight="1" x14ac:dyDescent="0.4">
      <c r="B71" s="32"/>
      <c r="C71" s="34"/>
      <c r="D71" s="34"/>
      <c r="E71" s="34"/>
      <c r="F71" s="34"/>
      <c r="H71" s="23"/>
      <c r="I71" s="23"/>
      <c r="R71" s="23"/>
    </row>
    <row r="72" spans="1:649" s="7" customFormat="1" ht="18" customHeight="1" x14ac:dyDescent="0.4">
      <c r="B72" s="17" t="s">
        <v>32</v>
      </c>
      <c r="C72" s="53"/>
      <c r="D72" s="53"/>
      <c r="E72" s="19"/>
      <c r="F72" s="19"/>
      <c r="H72" s="23"/>
      <c r="I72" s="23"/>
      <c r="R72" s="23"/>
    </row>
    <row r="73" spans="1:649" s="7" customFormat="1" ht="18" customHeight="1" x14ac:dyDescent="0.4">
      <c r="B73" s="20" t="s">
        <v>33</v>
      </c>
      <c r="C73" s="22">
        <f>C59/C70</f>
        <v>0.43516614760363281</v>
      </c>
      <c r="D73" s="22">
        <f>D59/D70</f>
        <v>0.45359205028642829</v>
      </c>
      <c r="E73" s="39" t="s">
        <v>13</v>
      </c>
      <c r="F73" s="22" t="s">
        <v>13</v>
      </c>
      <c r="H73" s="23"/>
      <c r="I73" s="23"/>
      <c r="R73" s="23"/>
    </row>
    <row r="74" spans="1:649" s="7" customFormat="1" ht="18" customHeight="1" x14ac:dyDescent="0.4">
      <c r="B74" s="20" t="s">
        <v>25</v>
      </c>
      <c r="C74" s="22">
        <f>C63/C70</f>
        <v>0.12957502023382253</v>
      </c>
      <c r="D74" s="22">
        <f>D63/D70</f>
        <v>0.12715132288425085</v>
      </c>
      <c r="E74" s="39" t="s">
        <v>13</v>
      </c>
      <c r="F74" s="22" t="s">
        <v>13</v>
      </c>
      <c r="H74" s="23"/>
      <c r="I74" s="23"/>
      <c r="R74" s="23"/>
    </row>
    <row r="75" spans="1:649" s="7" customFormat="1" ht="18" customHeight="1" x14ac:dyDescent="0.4">
      <c r="B75" s="20" t="s">
        <v>26</v>
      </c>
      <c r="C75" s="22">
        <f>C64/C70</f>
        <v>0.31444749541912614</v>
      </c>
      <c r="D75" s="22">
        <f>D64/D70</f>
        <v>0.28053558868491407</v>
      </c>
      <c r="E75" s="39" t="s">
        <v>13</v>
      </c>
      <c r="F75" s="22" t="s">
        <v>13</v>
      </c>
      <c r="H75" s="23"/>
      <c r="I75" s="23"/>
      <c r="R75" s="23"/>
    </row>
    <row r="76" spans="1:649" s="7" customFormat="1" ht="18" customHeight="1" x14ac:dyDescent="0.4">
      <c r="B76" s="20" t="s">
        <v>34</v>
      </c>
      <c r="C76" s="22">
        <f>C65/C70</f>
        <v>4.7507454899513163E-2</v>
      </c>
      <c r="D76" s="22">
        <f>D65/D70</f>
        <v>6.4233726052195336E-2</v>
      </c>
      <c r="E76" s="39" t="s">
        <v>13</v>
      </c>
      <c r="F76" s="22" t="s">
        <v>13</v>
      </c>
      <c r="H76" s="23"/>
      <c r="I76" s="23"/>
      <c r="R76" s="23"/>
    </row>
    <row r="77" spans="1:649" s="54" customFormat="1" ht="18" customHeight="1" x14ac:dyDescent="0.4">
      <c r="A77" s="7"/>
      <c r="B77" s="20" t="s">
        <v>31</v>
      </c>
      <c r="C77" s="22">
        <f>C69/C70</f>
        <v>7.3303881843905544E-2</v>
      </c>
      <c r="D77" s="22">
        <f>D69/D70</f>
        <v>7.4487312092211488E-2</v>
      </c>
      <c r="E77" s="39" t="s">
        <v>13</v>
      </c>
      <c r="F77" s="22" t="s">
        <v>13</v>
      </c>
      <c r="G77" s="7"/>
      <c r="H77" s="23"/>
      <c r="I77" s="23"/>
      <c r="J77" s="7"/>
      <c r="K77" s="7"/>
      <c r="L77" s="7"/>
      <c r="M77" s="7"/>
      <c r="N77" s="7"/>
      <c r="O77" s="7"/>
      <c r="P77" s="7"/>
      <c r="Q77" s="7"/>
      <c r="R77" s="23"/>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c r="CU77" s="7"/>
      <c r="CV77" s="7"/>
      <c r="CW77" s="7"/>
      <c r="CX77" s="7"/>
      <c r="CY77" s="7"/>
      <c r="CZ77" s="7"/>
      <c r="DA77" s="7"/>
      <c r="DB77" s="7"/>
      <c r="DC77" s="7"/>
      <c r="DD77" s="7"/>
      <c r="DE77" s="7"/>
      <c r="DF77" s="7"/>
      <c r="DG77" s="7"/>
      <c r="DH77" s="7"/>
      <c r="DI77" s="7"/>
      <c r="DJ77" s="7"/>
      <c r="DK77" s="7"/>
      <c r="DL77" s="7"/>
      <c r="DM77" s="7"/>
      <c r="DN77" s="7"/>
      <c r="DO77" s="7"/>
      <c r="DP77" s="7"/>
      <c r="DQ77" s="7"/>
      <c r="DR77" s="7"/>
      <c r="DS77" s="7"/>
      <c r="DT77" s="7"/>
      <c r="DU77" s="7"/>
      <c r="DV77" s="7"/>
      <c r="DW77" s="7"/>
      <c r="DX77" s="7"/>
      <c r="DY77" s="7"/>
      <c r="DZ77" s="7"/>
      <c r="EA77" s="7"/>
      <c r="EB77" s="7"/>
      <c r="EC77" s="7"/>
      <c r="ED77" s="7"/>
      <c r="EE77" s="7"/>
      <c r="EF77" s="7"/>
      <c r="EG77" s="7"/>
      <c r="EH77" s="7"/>
      <c r="EI77" s="7"/>
      <c r="EJ77" s="7"/>
      <c r="EK77" s="7"/>
      <c r="EL77" s="7"/>
      <c r="EM77" s="7"/>
      <c r="EN77" s="7"/>
      <c r="EO77" s="7"/>
      <c r="EP77" s="7"/>
      <c r="EQ77" s="7"/>
      <c r="ER77" s="7"/>
      <c r="ES77" s="7"/>
      <c r="ET77" s="7"/>
      <c r="EU77" s="7"/>
      <c r="EV77" s="7"/>
      <c r="EW77" s="7"/>
      <c r="EX77" s="7"/>
      <c r="EY77" s="7"/>
      <c r="EZ77" s="7"/>
      <c r="FA77" s="7"/>
      <c r="FB77" s="7"/>
      <c r="FC77" s="7"/>
      <c r="FD77" s="7"/>
      <c r="FE77" s="7"/>
      <c r="FF77" s="7"/>
      <c r="FG77" s="7"/>
      <c r="FH77" s="7"/>
      <c r="FI77" s="7"/>
      <c r="FJ77" s="7"/>
      <c r="FK77" s="7"/>
      <c r="FL77" s="7"/>
      <c r="FM77" s="7"/>
      <c r="FN77" s="7"/>
      <c r="FO77" s="7"/>
      <c r="FP77" s="7"/>
      <c r="FQ77" s="7"/>
      <c r="FR77" s="7"/>
      <c r="FS77" s="7"/>
      <c r="FT77" s="7"/>
      <c r="FU77" s="7"/>
      <c r="FV77" s="7"/>
      <c r="FW77" s="7"/>
      <c r="FX77" s="7"/>
      <c r="FY77" s="7"/>
      <c r="FZ77" s="7"/>
      <c r="GA77" s="7"/>
      <c r="GB77" s="7"/>
      <c r="GC77" s="7"/>
      <c r="GD77" s="7"/>
      <c r="GE77" s="7"/>
      <c r="GF77" s="7"/>
      <c r="GG77" s="7"/>
      <c r="GH77" s="7"/>
      <c r="GI77" s="7"/>
      <c r="GJ77" s="7"/>
      <c r="GK77" s="7"/>
      <c r="GL77" s="7"/>
      <c r="GM77" s="7"/>
      <c r="GN77" s="7"/>
      <c r="GO77" s="7"/>
      <c r="GP77" s="7"/>
      <c r="GQ77" s="7"/>
      <c r="GR77" s="7"/>
      <c r="GS77" s="7"/>
      <c r="GT77" s="7"/>
      <c r="GU77" s="7"/>
      <c r="GV77" s="7"/>
      <c r="GW77" s="7"/>
      <c r="GX77" s="7"/>
      <c r="GY77" s="7"/>
      <c r="GZ77" s="7"/>
      <c r="HA77" s="7"/>
      <c r="HB77" s="7"/>
      <c r="HC77" s="7"/>
      <c r="HD77" s="7"/>
      <c r="HE77" s="7"/>
      <c r="HF77" s="7"/>
      <c r="HG77" s="7"/>
      <c r="HH77" s="7"/>
      <c r="HI77" s="7"/>
      <c r="HJ77" s="7"/>
      <c r="HK77" s="7"/>
      <c r="HL77" s="7"/>
      <c r="HM77" s="7"/>
      <c r="HN77" s="7"/>
      <c r="HO77" s="7"/>
      <c r="HP77" s="7"/>
      <c r="HQ77" s="7"/>
      <c r="HR77" s="7"/>
      <c r="HS77" s="7"/>
      <c r="HT77" s="7"/>
      <c r="HU77" s="7"/>
      <c r="HV77" s="7"/>
      <c r="HW77" s="7"/>
      <c r="HX77" s="7"/>
      <c r="HY77" s="7"/>
      <c r="HZ77" s="7"/>
      <c r="IA77" s="7"/>
      <c r="IB77" s="7"/>
      <c r="IC77" s="7"/>
      <c r="ID77" s="7"/>
      <c r="IE77" s="7"/>
      <c r="IF77" s="7"/>
      <c r="IG77" s="7"/>
      <c r="IH77" s="7"/>
      <c r="II77" s="7"/>
      <c r="IJ77" s="7"/>
      <c r="IK77" s="7"/>
      <c r="IL77" s="7"/>
      <c r="IM77" s="7"/>
      <c r="IN77" s="7"/>
      <c r="IO77" s="7"/>
      <c r="IP77" s="7"/>
      <c r="IQ77" s="7"/>
      <c r="IR77" s="7"/>
      <c r="IS77" s="7"/>
      <c r="IT77" s="7"/>
      <c r="IU77" s="7"/>
      <c r="IV77" s="7"/>
      <c r="IW77" s="7"/>
      <c r="IX77" s="7"/>
      <c r="IY77" s="7"/>
      <c r="IZ77" s="7"/>
      <c r="JA77" s="7"/>
      <c r="JB77" s="7"/>
      <c r="JC77" s="7"/>
      <c r="JD77" s="7"/>
      <c r="JE77" s="7"/>
      <c r="JF77" s="7"/>
      <c r="JG77" s="7"/>
      <c r="JH77" s="7"/>
      <c r="JI77" s="7"/>
      <c r="JJ77" s="7"/>
      <c r="JK77" s="7"/>
      <c r="JL77" s="7"/>
      <c r="JM77" s="7"/>
      <c r="JN77" s="7"/>
      <c r="JO77" s="7"/>
      <c r="JP77" s="7"/>
      <c r="JQ77" s="7"/>
      <c r="JR77" s="7"/>
      <c r="JS77" s="7"/>
      <c r="JT77" s="7"/>
      <c r="JU77" s="7"/>
      <c r="JV77" s="7"/>
      <c r="JW77" s="7"/>
      <c r="JX77" s="7"/>
      <c r="JY77" s="7"/>
      <c r="JZ77" s="7"/>
      <c r="KA77" s="7"/>
      <c r="KB77" s="7"/>
      <c r="KC77" s="7"/>
      <c r="KD77" s="7"/>
      <c r="KE77" s="7"/>
      <c r="KF77" s="7"/>
      <c r="KG77" s="7"/>
      <c r="KH77" s="7"/>
      <c r="KI77" s="7"/>
      <c r="KJ77" s="7"/>
      <c r="KK77" s="7"/>
      <c r="KL77" s="7"/>
      <c r="KM77" s="7"/>
      <c r="KN77" s="7"/>
      <c r="KO77" s="7"/>
      <c r="KP77" s="7"/>
      <c r="KQ77" s="7"/>
      <c r="KR77" s="7"/>
      <c r="KS77" s="7"/>
      <c r="KT77" s="7"/>
      <c r="KU77" s="7"/>
      <c r="KV77" s="7"/>
      <c r="KW77" s="7"/>
      <c r="KX77" s="7"/>
      <c r="KY77" s="7"/>
      <c r="KZ77" s="7"/>
      <c r="LA77" s="7"/>
      <c r="LB77" s="7"/>
      <c r="LC77" s="7"/>
      <c r="LD77" s="7"/>
      <c r="LE77" s="7"/>
      <c r="LF77" s="7"/>
      <c r="LG77" s="7"/>
      <c r="LH77" s="7"/>
      <c r="LI77" s="7"/>
      <c r="LJ77" s="7"/>
      <c r="LK77" s="7"/>
      <c r="LL77" s="7"/>
      <c r="LM77" s="7"/>
      <c r="LN77" s="7"/>
      <c r="LO77" s="7"/>
      <c r="LP77" s="7"/>
      <c r="LQ77" s="7"/>
      <c r="LR77" s="7"/>
      <c r="LS77" s="7"/>
      <c r="LT77" s="7"/>
      <c r="LU77" s="7"/>
      <c r="LV77" s="7"/>
      <c r="LW77" s="7"/>
      <c r="LX77" s="7"/>
      <c r="LY77" s="7"/>
      <c r="LZ77" s="7"/>
      <c r="MA77" s="7"/>
      <c r="MB77" s="7"/>
      <c r="MC77" s="7"/>
      <c r="MD77" s="7"/>
      <c r="ME77" s="7"/>
      <c r="MF77" s="7"/>
      <c r="MG77" s="7"/>
      <c r="MH77" s="7"/>
      <c r="MI77" s="7"/>
      <c r="MJ77" s="7"/>
      <c r="MK77" s="7"/>
      <c r="ML77" s="7"/>
      <c r="MM77" s="7"/>
      <c r="MN77" s="7"/>
      <c r="MO77" s="7"/>
      <c r="MP77" s="7"/>
      <c r="MQ77" s="7"/>
      <c r="MR77" s="7"/>
      <c r="MS77" s="7"/>
      <c r="MT77" s="7"/>
      <c r="MU77" s="7"/>
      <c r="MV77" s="7"/>
      <c r="MW77" s="7"/>
      <c r="MX77" s="7"/>
      <c r="MY77" s="7"/>
      <c r="MZ77" s="7"/>
      <c r="NA77" s="7"/>
      <c r="NB77" s="7"/>
      <c r="NC77" s="7"/>
      <c r="ND77" s="7"/>
      <c r="NE77" s="7"/>
      <c r="NF77" s="7"/>
      <c r="NG77" s="7"/>
      <c r="NH77" s="7"/>
      <c r="NI77" s="7"/>
      <c r="NJ77" s="7"/>
      <c r="NK77" s="7"/>
      <c r="NL77" s="7"/>
      <c r="NM77" s="7"/>
      <c r="NN77" s="7"/>
      <c r="NO77" s="7"/>
      <c r="NP77" s="7"/>
      <c r="NQ77" s="7"/>
      <c r="NR77" s="7"/>
      <c r="NS77" s="7"/>
      <c r="NT77" s="7"/>
      <c r="NU77" s="7"/>
      <c r="NV77" s="7"/>
      <c r="NW77" s="7"/>
      <c r="NX77" s="7"/>
      <c r="NY77" s="7"/>
      <c r="NZ77" s="7"/>
      <c r="OA77" s="7"/>
      <c r="OB77" s="7"/>
      <c r="OC77" s="7"/>
      <c r="OD77" s="7"/>
      <c r="OE77" s="7"/>
      <c r="OF77" s="7"/>
      <c r="OG77" s="7"/>
      <c r="OH77" s="7"/>
      <c r="OI77" s="7"/>
      <c r="OJ77" s="7"/>
      <c r="OK77" s="7"/>
      <c r="OL77" s="7"/>
      <c r="OM77" s="7"/>
      <c r="ON77" s="7"/>
      <c r="OO77" s="7"/>
      <c r="OP77" s="7"/>
      <c r="OQ77" s="7"/>
      <c r="OR77" s="7"/>
      <c r="OS77" s="7"/>
      <c r="OT77" s="7"/>
      <c r="OU77" s="7"/>
      <c r="OV77" s="7"/>
      <c r="OW77" s="7"/>
      <c r="OX77" s="7"/>
      <c r="OY77" s="7"/>
      <c r="OZ77" s="7"/>
      <c r="PA77" s="7"/>
      <c r="PB77" s="7"/>
      <c r="PC77" s="7"/>
      <c r="PD77" s="7"/>
      <c r="PE77" s="7"/>
      <c r="PF77" s="7"/>
      <c r="PG77" s="7"/>
      <c r="PH77" s="7"/>
      <c r="PI77" s="7"/>
      <c r="PJ77" s="7"/>
      <c r="PK77" s="7"/>
      <c r="PL77" s="7"/>
      <c r="PM77" s="7"/>
      <c r="PN77" s="7"/>
      <c r="PO77" s="7"/>
      <c r="PP77" s="7"/>
      <c r="PQ77" s="7"/>
      <c r="PR77" s="7"/>
      <c r="PS77" s="7"/>
      <c r="PT77" s="7"/>
      <c r="PU77" s="7"/>
      <c r="PV77" s="7"/>
      <c r="PW77" s="7"/>
      <c r="PX77" s="7"/>
      <c r="PY77" s="7"/>
      <c r="PZ77" s="7"/>
      <c r="QA77" s="7"/>
      <c r="QB77" s="7"/>
      <c r="QC77" s="7"/>
      <c r="QD77" s="7"/>
      <c r="QE77" s="7"/>
      <c r="QF77" s="7"/>
      <c r="QG77" s="7"/>
      <c r="QH77" s="7"/>
      <c r="QI77" s="7"/>
      <c r="QJ77" s="7"/>
      <c r="QK77" s="7"/>
      <c r="QL77" s="7"/>
      <c r="QM77" s="7"/>
      <c r="QN77" s="7"/>
      <c r="QO77" s="7"/>
      <c r="QP77" s="7"/>
      <c r="QQ77" s="7"/>
      <c r="QR77" s="7"/>
      <c r="QS77" s="7"/>
      <c r="QT77" s="7"/>
      <c r="QU77" s="7"/>
      <c r="QV77" s="7"/>
      <c r="QW77" s="7"/>
      <c r="QX77" s="7"/>
      <c r="QY77" s="7"/>
      <c r="QZ77" s="7"/>
      <c r="RA77" s="7"/>
      <c r="RB77" s="7"/>
      <c r="RC77" s="7"/>
      <c r="RD77" s="7"/>
      <c r="RE77" s="7"/>
      <c r="RF77" s="7"/>
      <c r="RG77" s="7"/>
      <c r="RH77" s="7"/>
      <c r="RI77" s="7"/>
      <c r="RJ77" s="7"/>
      <c r="RK77" s="7"/>
      <c r="RL77" s="7"/>
      <c r="RM77" s="7"/>
      <c r="RN77" s="7"/>
      <c r="RO77" s="7"/>
      <c r="RP77" s="7"/>
      <c r="RQ77" s="7"/>
      <c r="RR77" s="7"/>
      <c r="RS77" s="7"/>
      <c r="RT77" s="7"/>
      <c r="RU77" s="7"/>
      <c r="RV77" s="7"/>
      <c r="RW77" s="7"/>
      <c r="RX77" s="7"/>
      <c r="RY77" s="7"/>
      <c r="RZ77" s="7"/>
      <c r="SA77" s="7"/>
      <c r="SB77" s="7"/>
      <c r="SC77" s="7"/>
      <c r="SD77" s="7"/>
      <c r="SE77" s="7"/>
      <c r="SF77" s="7"/>
      <c r="SG77" s="7"/>
      <c r="SH77" s="7"/>
      <c r="SI77" s="7"/>
      <c r="SJ77" s="7"/>
      <c r="SK77" s="7"/>
      <c r="SL77" s="7"/>
      <c r="SM77" s="7"/>
      <c r="SN77" s="7"/>
      <c r="SO77" s="7"/>
      <c r="SP77" s="7"/>
      <c r="SQ77" s="7"/>
      <c r="SR77" s="7"/>
      <c r="SS77" s="7"/>
      <c r="ST77" s="7"/>
      <c r="SU77" s="7"/>
      <c r="SV77" s="7"/>
      <c r="SW77" s="7"/>
      <c r="SX77" s="7"/>
      <c r="SY77" s="7"/>
      <c r="SZ77" s="7"/>
      <c r="TA77" s="7"/>
      <c r="TB77" s="7"/>
      <c r="TC77" s="7"/>
      <c r="TD77" s="7"/>
      <c r="TE77" s="7"/>
      <c r="TF77" s="7"/>
      <c r="TG77" s="7"/>
      <c r="TH77" s="7"/>
      <c r="TI77" s="7"/>
      <c r="TJ77" s="7"/>
      <c r="TK77" s="7"/>
      <c r="TL77" s="7"/>
      <c r="TM77" s="7"/>
      <c r="TN77" s="7"/>
      <c r="TO77" s="7"/>
      <c r="TP77" s="7"/>
      <c r="TQ77" s="7"/>
      <c r="TR77" s="7"/>
      <c r="TS77" s="7"/>
      <c r="TT77" s="7"/>
      <c r="TU77" s="7"/>
      <c r="TV77" s="7"/>
      <c r="TW77" s="7"/>
      <c r="TX77" s="7"/>
      <c r="TY77" s="7"/>
      <c r="TZ77" s="7"/>
      <c r="UA77" s="7"/>
      <c r="UB77" s="7"/>
      <c r="UC77" s="7"/>
      <c r="UD77" s="7"/>
      <c r="UE77" s="7"/>
      <c r="UF77" s="7"/>
      <c r="UG77" s="7"/>
      <c r="UH77" s="7"/>
      <c r="UI77" s="7"/>
      <c r="UJ77" s="7"/>
      <c r="UK77" s="7"/>
      <c r="UL77" s="7"/>
      <c r="UM77" s="7"/>
      <c r="UN77" s="7"/>
      <c r="UO77" s="7"/>
      <c r="UP77" s="7"/>
      <c r="UQ77" s="7"/>
      <c r="UR77" s="7"/>
      <c r="US77" s="7"/>
      <c r="UT77" s="7"/>
      <c r="UU77" s="7"/>
      <c r="UV77" s="7"/>
      <c r="UW77" s="7"/>
      <c r="UX77" s="7"/>
      <c r="UY77" s="7"/>
      <c r="UZ77" s="7"/>
      <c r="VA77" s="7"/>
      <c r="VB77" s="7"/>
      <c r="VC77" s="7"/>
      <c r="VD77" s="7"/>
      <c r="VE77" s="7"/>
      <c r="VF77" s="7"/>
      <c r="VG77" s="7"/>
      <c r="VH77" s="7"/>
      <c r="VI77" s="7"/>
      <c r="VJ77" s="7"/>
      <c r="VK77" s="7"/>
      <c r="VL77" s="7"/>
      <c r="VM77" s="7"/>
      <c r="VN77" s="7"/>
      <c r="VO77" s="7"/>
      <c r="VP77" s="7"/>
      <c r="VQ77" s="7"/>
      <c r="VR77" s="7"/>
      <c r="VS77" s="7"/>
      <c r="VT77" s="7"/>
      <c r="VU77" s="7"/>
      <c r="VV77" s="7"/>
      <c r="VW77" s="7"/>
      <c r="VX77" s="7"/>
      <c r="VY77" s="7"/>
      <c r="VZ77" s="7"/>
      <c r="WA77" s="7"/>
      <c r="WB77" s="7"/>
      <c r="WC77" s="7"/>
      <c r="WD77" s="7"/>
      <c r="WE77" s="7"/>
      <c r="WF77" s="7"/>
      <c r="WG77" s="7"/>
      <c r="WH77" s="7"/>
      <c r="WI77" s="7"/>
      <c r="WJ77" s="7"/>
      <c r="WK77" s="7"/>
      <c r="WL77" s="7"/>
      <c r="WM77" s="7"/>
      <c r="WN77" s="7"/>
      <c r="WO77" s="7"/>
      <c r="WP77" s="7"/>
      <c r="WQ77" s="7"/>
      <c r="WR77" s="7"/>
      <c r="WS77" s="7"/>
      <c r="WT77" s="7"/>
      <c r="WU77" s="7"/>
      <c r="WV77" s="7"/>
      <c r="WW77" s="7"/>
      <c r="WX77" s="7"/>
      <c r="WY77" s="7"/>
      <c r="WZ77" s="7"/>
      <c r="XA77" s="7"/>
      <c r="XB77" s="7"/>
      <c r="XC77" s="7"/>
      <c r="XD77" s="7"/>
      <c r="XE77" s="7"/>
      <c r="XF77" s="7"/>
      <c r="XG77" s="7"/>
      <c r="XH77" s="7"/>
      <c r="XI77" s="7"/>
      <c r="XJ77" s="7"/>
      <c r="XK77" s="7"/>
      <c r="XL77" s="7"/>
      <c r="XM77" s="7"/>
      <c r="XN77" s="7"/>
      <c r="XO77" s="7"/>
      <c r="XP77" s="7"/>
      <c r="XQ77" s="7"/>
      <c r="XR77" s="7"/>
      <c r="XS77" s="7"/>
      <c r="XT77" s="7"/>
      <c r="XU77" s="7"/>
      <c r="XV77" s="7"/>
      <c r="XW77" s="7"/>
      <c r="XX77" s="7"/>
      <c r="XY77" s="7"/>
    </row>
    <row r="78" spans="1:649" s="7" customFormat="1" ht="18" customHeight="1" x14ac:dyDescent="0.4">
      <c r="B78" s="17" t="s">
        <v>11</v>
      </c>
      <c r="C78" s="27">
        <f>(C59+C63+C64+C65+C69)/C70</f>
        <v>1</v>
      </c>
      <c r="D78" s="27">
        <f>(D59+D63+D64+D65+D69)/D70</f>
        <v>1</v>
      </c>
      <c r="E78" s="44" t="s">
        <v>13</v>
      </c>
      <c r="F78" s="27" t="s">
        <v>13</v>
      </c>
      <c r="H78" s="23"/>
      <c r="I78" s="23"/>
      <c r="R78" s="23"/>
    </row>
    <row r="79" spans="1:649" s="7" customFormat="1" ht="18" customHeight="1" x14ac:dyDescent="0.4">
      <c r="H79" s="23"/>
      <c r="I79" s="23"/>
      <c r="R79" s="23"/>
    </row>
    <row r="80" spans="1:649" s="7" customFormat="1" ht="18" customHeight="1" x14ac:dyDescent="0.4">
      <c r="B80" s="17" t="s">
        <v>35</v>
      </c>
      <c r="C80" s="42"/>
      <c r="D80" s="42"/>
      <c r="E80" s="19"/>
      <c r="F80" s="19"/>
      <c r="H80" s="23"/>
      <c r="I80" s="23"/>
      <c r="R80" s="23"/>
    </row>
    <row r="81" spans="1:18" s="7" customFormat="1" ht="18" customHeight="1" x14ac:dyDescent="0.4">
      <c r="B81" s="47" t="s">
        <v>21</v>
      </c>
      <c r="C81" s="48">
        <f>SUM(C82:C84)</f>
        <v>36.467387381204354</v>
      </c>
      <c r="D81" s="48">
        <f>SUM(D82:D84)</f>
        <v>38.967740796698152</v>
      </c>
      <c r="E81" s="48">
        <f t="shared" ref="E81:E92" si="12">C81-D81</f>
        <v>-2.5003534154937981</v>
      </c>
      <c r="F81" s="49">
        <f t="shared" ref="F81:F92" si="13">E81/D81</f>
        <v>-6.4164700451550427E-2</v>
      </c>
      <c r="H81" s="23"/>
      <c r="I81" s="23"/>
      <c r="R81" s="23"/>
    </row>
    <row r="82" spans="1:18" s="7" customFormat="1" ht="18" customHeight="1" x14ac:dyDescent="0.4">
      <c r="B82" s="50" t="s">
        <v>22</v>
      </c>
      <c r="C82" s="51">
        <v>14.510195001249548</v>
      </c>
      <c r="D82" s="51">
        <v>13.810405235397482</v>
      </c>
      <c r="E82" s="51">
        <f t="shared" si="12"/>
        <v>0.69978976585206532</v>
      </c>
      <c r="F82" s="52">
        <f t="shared" si="13"/>
        <v>5.0671197110019085E-2</v>
      </c>
      <c r="H82" s="23"/>
      <c r="I82" s="23"/>
      <c r="R82" s="23"/>
    </row>
    <row r="83" spans="1:18" s="7" customFormat="1" ht="18" customHeight="1" x14ac:dyDescent="0.4">
      <c r="B83" s="50" t="s">
        <v>23</v>
      </c>
      <c r="C83" s="51">
        <v>3.7145571945940192</v>
      </c>
      <c r="D83" s="51">
        <v>3.0035788150808078</v>
      </c>
      <c r="E83" s="51">
        <f t="shared" si="12"/>
        <v>0.71097837951321141</v>
      </c>
      <c r="F83" s="52">
        <f t="shared" si="13"/>
        <v>0.23671041224003417</v>
      </c>
      <c r="H83" s="23"/>
      <c r="I83" s="23"/>
      <c r="R83" s="23"/>
    </row>
    <row r="84" spans="1:18" s="7" customFormat="1" ht="18" customHeight="1" x14ac:dyDescent="0.4">
      <c r="B84" s="50" t="s">
        <v>24</v>
      </c>
      <c r="C84" s="51">
        <v>18.242635185360786</v>
      </c>
      <c r="D84" s="51">
        <v>22.153756746219859</v>
      </c>
      <c r="E84" s="51">
        <f t="shared" si="12"/>
        <v>-3.9111215608590726</v>
      </c>
      <c r="F84" s="52">
        <f t="shared" si="13"/>
        <v>-0.17654439405751962</v>
      </c>
      <c r="H84" s="23"/>
      <c r="I84" s="23"/>
      <c r="R84" s="23"/>
    </row>
    <row r="85" spans="1:18" s="7" customFormat="1" ht="16" customHeight="1" x14ac:dyDescent="0.4">
      <c r="B85" s="47" t="s">
        <v>25</v>
      </c>
      <c r="C85" s="48">
        <v>18.904741000000001</v>
      </c>
      <c r="D85" s="48">
        <v>18.634455059</v>
      </c>
      <c r="E85" s="48">
        <f t="shared" si="12"/>
        <v>0.27028594100000092</v>
      </c>
      <c r="F85" s="49">
        <f t="shared" si="13"/>
        <v>1.4504633494471801E-2</v>
      </c>
      <c r="H85" s="23"/>
      <c r="I85" s="23"/>
      <c r="R85" s="23"/>
    </row>
    <row r="86" spans="1:18" s="12" customFormat="1" ht="15.45" x14ac:dyDescent="0.4">
      <c r="A86" s="7"/>
      <c r="B86" s="47" t="s">
        <v>26</v>
      </c>
      <c r="C86" s="48">
        <v>15.722594371854056</v>
      </c>
      <c r="D86" s="48">
        <v>14.467208688543002</v>
      </c>
      <c r="E86" s="48">
        <f t="shared" si="12"/>
        <v>1.2553856833110544</v>
      </c>
      <c r="F86" s="49">
        <f t="shared" si="13"/>
        <v>8.6774561032304062E-2</v>
      </c>
      <c r="G86" s="7"/>
      <c r="H86" s="23"/>
      <c r="I86" s="23"/>
      <c r="R86" s="23"/>
    </row>
    <row r="87" spans="1:18" s="7" customFormat="1" ht="16" customHeight="1" x14ac:dyDescent="0.4">
      <c r="B87" s="47" t="s">
        <v>27</v>
      </c>
      <c r="C87" s="48">
        <f>SUM(C88:C90)</f>
        <v>7.5818916530408949</v>
      </c>
      <c r="D87" s="48">
        <f>SUM(D88:D90)</f>
        <v>10.185492888691529</v>
      </c>
      <c r="E87" s="48">
        <f t="shared" si="12"/>
        <v>-2.6036012356506344</v>
      </c>
      <c r="F87" s="49">
        <f t="shared" si="13"/>
        <v>-0.25561858067185828</v>
      </c>
      <c r="H87" s="23"/>
      <c r="I87" s="23"/>
      <c r="R87" s="23"/>
    </row>
    <row r="88" spans="1:18" s="7" customFormat="1" ht="18" customHeight="1" x14ac:dyDescent="0.4">
      <c r="B88" s="50" t="s">
        <v>28</v>
      </c>
      <c r="C88" s="51">
        <v>6.5217609991254069</v>
      </c>
      <c r="D88" s="51">
        <v>8.9958247698824199</v>
      </c>
      <c r="E88" s="51">
        <f t="shared" si="12"/>
        <v>-2.474063770757013</v>
      </c>
      <c r="F88" s="52">
        <f t="shared" si="13"/>
        <v>-0.27502356193509431</v>
      </c>
      <c r="H88" s="23"/>
      <c r="I88" s="23"/>
      <c r="R88" s="23"/>
    </row>
    <row r="89" spans="1:18" ht="18" customHeight="1" x14ac:dyDescent="0.35">
      <c r="A89" s="7"/>
      <c r="B89" s="50" t="s">
        <v>29</v>
      </c>
      <c r="C89" s="51">
        <v>0.11960152569372005</v>
      </c>
      <c r="D89" s="51">
        <v>0.19849664287662591</v>
      </c>
      <c r="E89" s="51">
        <f t="shared" si="12"/>
        <v>-7.8895117182905858E-2</v>
      </c>
      <c r="F89" s="52">
        <f t="shared" si="13"/>
        <v>-0.39746323181869891</v>
      </c>
      <c r="G89" s="7"/>
      <c r="H89" s="23"/>
      <c r="I89" s="23"/>
      <c r="R89" s="23"/>
    </row>
    <row r="90" spans="1:18" s="43" customFormat="1" ht="18" customHeight="1" x14ac:dyDescent="0.4">
      <c r="A90" s="7"/>
      <c r="B90" s="50" t="s">
        <v>30</v>
      </c>
      <c r="C90" s="51">
        <v>0.94052912822176804</v>
      </c>
      <c r="D90" s="51">
        <v>0.99117147593248389</v>
      </c>
      <c r="E90" s="51">
        <f t="shared" si="12"/>
        <v>-5.0642347710715852E-2</v>
      </c>
      <c r="F90" s="52">
        <f t="shared" si="13"/>
        <v>-5.1093427262999126E-2</v>
      </c>
      <c r="G90" s="7"/>
      <c r="H90" s="23"/>
      <c r="I90" s="23"/>
      <c r="R90" s="23"/>
    </row>
    <row r="91" spans="1:18" s="7" customFormat="1" ht="18" customHeight="1" x14ac:dyDescent="0.4">
      <c r="B91" s="47" t="s">
        <v>31</v>
      </c>
      <c r="C91" s="48">
        <v>6.3812047665241778</v>
      </c>
      <c r="D91" s="48">
        <v>6.6178218447132853</v>
      </c>
      <c r="E91" s="48">
        <f t="shared" si="12"/>
        <v>-0.23661707818910749</v>
      </c>
      <c r="F91" s="49">
        <f t="shared" si="13"/>
        <v>-3.5754525241281837E-2</v>
      </c>
      <c r="H91" s="23"/>
      <c r="I91" s="23"/>
      <c r="R91" s="23"/>
    </row>
    <row r="92" spans="1:18" s="7" customFormat="1" ht="18" customHeight="1" x14ac:dyDescent="0.4">
      <c r="B92" s="17" t="s">
        <v>11</v>
      </c>
      <c r="C92" s="44">
        <f>C81+C85+C86+C87+C91</f>
        <v>85.057819172623482</v>
      </c>
      <c r="D92" s="44">
        <f>D81+D85+D86+D87+D91</f>
        <v>88.87271927764597</v>
      </c>
      <c r="E92" s="44">
        <f t="shared" si="12"/>
        <v>-3.8149001050224882</v>
      </c>
      <c r="F92" s="27">
        <f t="shared" si="13"/>
        <v>-4.2925434666901713E-2</v>
      </c>
      <c r="H92" s="23"/>
      <c r="I92" s="23"/>
      <c r="R92" s="23"/>
    </row>
    <row r="93" spans="1:18" s="7" customFormat="1" ht="18" customHeight="1" x14ac:dyDescent="0.4">
      <c r="B93" s="32"/>
      <c r="C93" s="34"/>
      <c r="D93" s="34"/>
      <c r="E93" s="34"/>
      <c r="F93" s="34"/>
      <c r="H93" s="23"/>
      <c r="I93" s="23"/>
      <c r="R93" s="23"/>
    </row>
    <row r="94" spans="1:18" s="43" customFormat="1" ht="18" customHeight="1" x14ac:dyDescent="0.4">
      <c r="A94" s="7"/>
      <c r="B94" s="17" t="s">
        <v>36</v>
      </c>
      <c r="C94" s="42"/>
      <c r="D94" s="42"/>
      <c r="E94" s="19"/>
      <c r="F94" s="19"/>
      <c r="G94" s="7"/>
      <c r="H94" s="23"/>
      <c r="I94" s="23"/>
      <c r="R94" s="23"/>
    </row>
    <row r="95" spans="1:18" s="43" customFormat="1" ht="18" customHeight="1" x14ac:dyDescent="0.4">
      <c r="A95" s="7"/>
      <c r="B95" s="20" t="s">
        <v>5</v>
      </c>
      <c r="C95" s="55">
        <v>45038.648188736872</v>
      </c>
      <c r="D95" s="55">
        <v>43669.440852013664</v>
      </c>
      <c r="E95" s="55">
        <f t="shared" ref="E95:E99" si="14">C95-D95</f>
        <v>1369.2073367232078</v>
      </c>
      <c r="F95" s="56">
        <f t="shared" ref="F95:F99" si="15">E95/D95</f>
        <v>3.1353901263887415E-2</v>
      </c>
      <c r="G95" s="7"/>
      <c r="H95" s="23"/>
      <c r="I95" s="23"/>
      <c r="R95" s="23"/>
    </row>
    <row r="96" spans="1:18" s="43" customFormat="1" ht="18" customHeight="1" x14ac:dyDescent="0.4">
      <c r="A96" s="7"/>
      <c r="B96" s="20" t="s">
        <v>37</v>
      </c>
      <c r="C96" s="55">
        <v>12122.564657643836</v>
      </c>
      <c r="D96" s="55">
        <v>13550.226775956289</v>
      </c>
      <c r="E96" s="55">
        <f t="shared" si="14"/>
        <v>-1427.6621183124535</v>
      </c>
      <c r="F96" s="56">
        <f t="shared" si="15"/>
        <v>-0.10536075461450704</v>
      </c>
      <c r="G96" s="7"/>
      <c r="H96" s="23"/>
      <c r="I96" s="23"/>
      <c r="R96" s="23"/>
    </row>
    <row r="97" spans="1:649" s="7" customFormat="1" ht="18" customHeight="1" x14ac:dyDescent="0.4">
      <c r="B97" s="20" t="s">
        <v>7</v>
      </c>
      <c r="C97" s="55">
        <v>49.515427087802209</v>
      </c>
      <c r="D97" s="55">
        <v>54.530965012143589</v>
      </c>
      <c r="E97" s="55">
        <f t="shared" si="14"/>
        <v>-5.0155379243413805</v>
      </c>
      <c r="F97" s="56">
        <f t="shared" si="15"/>
        <v>-9.1975961240085558E-2</v>
      </c>
      <c r="H97" s="23"/>
      <c r="I97" s="23"/>
      <c r="R97" s="23"/>
    </row>
    <row r="98" spans="1:649" s="7" customFormat="1" ht="18" customHeight="1" x14ac:dyDescent="0.4">
      <c r="B98" s="20" t="s">
        <v>38</v>
      </c>
      <c r="C98" s="55">
        <v>136.23220509893542</v>
      </c>
      <c r="D98" s="55">
        <v>209.52536068756473</v>
      </c>
      <c r="E98" s="55">
        <f t="shared" si="14"/>
        <v>-73.293155588629304</v>
      </c>
      <c r="F98" s="56">
        <f t="shared" si="15"/>
        <v>-0.34980565287235527</v>
      </c>
      <c r="H98" s="23"/>
      <c r="I98" s="23"/>
      <c r="R98" s="23"/>
    </row>
    <row r="99" spans="1:649" s="7" customFormat="1" ht="18" customHeight="1" x14ac:dyDescent="0.4">
      <c r="B99" s="57" t="s">
        <v>39</v>
      </c>
      <c r="C99" s="58">
        <f>SUM(C95:C98)</f>
        <v>57346.960478567453</v>
      </c>
      <c r="D99" s="58">
        <f>SUM(D95:D98)</f>
        <v>57483.723953669658</v>
      </c>
      <c r="E99" s="58">
        <f t="shared" si="14"/>
        <v>-136.76347510220512</v>
      </c>
      <c r="F99" s="59">
        <f t="shared" si="15"/>
        <v>-2.3791686706385413E-3</v>
      </c>
      <c r="H99" s="23"/>
      <c r="I99" s="23"/>
      <c r="R99" s="23"/>
    </row>
    <row r="100" spans="1:649" s="43" customFormat="1" ht="18" customHeight="1" x14ac:dyDescent="0.4">
      <c r="B100" s="60"/>
      <c r="C100" s="61"/>
      <c r="D100" s="61"/>
      <c r="E100" s="61"/>
      <c r="F100" s="61"/>
      <c r="G100" s="7"/>
      <c r="H100" s="23"/>
      <c r="I100" s="23"/>
      <c r="R100" s="23"/>
    </row>
    <row r="101" spans="1:649" s="7" customFormat="1" ht="18" customHeight="1" x14ac:dyDescent="0.4">
      <c r="B101" s="17" t="s">
        <v>40</v>
      </c>
      <c r="C101" s="42"/>
      <c r="D101" s="42"/>
      <c r="E101" s="19"/>
      <c r="F101" s="19"/>
      <c r="H101" s="23"/>
      <c r="I101" s="23"/>
      <c r="R101" s="23"/>
    </row>
    <row r="102" spans="1:649" s="7" customFormat="1" ht="18" customHeight="1" x14ac:dyDescent="0.4">
      <c r="B102" s="20" t="s">
        <v>5</v>
      </c>
      <c r="C102" s="39">
        <v>22.035174499313822</v>
      </c>
      <c r="D102" s="39">
        <v>23.900631927437065</v>
      </c>
      <c r="E102" s="39">
        <f t="shared" ref="E102:E105" si="16">C102-D102</f>
        <v>-1.8654574281232428</v>
      </c>
      <c r="F102" s="22">
        <f t="shared" ref="F102:F105" si="17">E102/D102</f>
        <v>-7.8050548361516953E-2</v>
      </c>
      <c r="H102" s="23"/>
      <c r="I102" s="23"/>
      <c r="R102" s="23"/>
    </row>
    <row r="103" spans="1:649" s="7" customFormat="1" ht="18" customHeight="1" x14ac:dyDescent="0.4">
      <c r="B103" s="20" t="s">
        <v>37</v>
      </c>
      <c r="C103" s="39">
        <v>25.938390049015883</v>
      </c>
      <c r="D103" s="39">
        <v>22.694011331651531</v>
      </c>
      <c r="E103" s="39">
        <f t="shared" si="16"/>
        <v>3.2443787173643521</v>
      </c>
      <c r="F103" s="22">
        <f t="shared" si="17"/>
        <v>0.14296188848903013</v>
      </c>
      <c r="H103" s="23"/>
      <c r="I103" s="23"/>
      <c r="R103" s="23"/>
    </row>
    <row r="104" spans="1:649" s="7" customFormat="1" ht="18" customHeight="1" x14ac:dyDescent="0.4">
      <c r="B104" s="20" t="s">
        <v>38</v>
      </c>
      <c r="C104" s="39">
        <v>111.16031688168896</v>
      </c>
      <c r="D104" s="39">
        <v>82.321930363795474</v>
      </c>
      <c r="E104" s="39">
        <f t="shared" si="16"/>
        <v>28.838386517893483</v>
      </c>
      <c r="F104" s="22">
        <f t="shared" si="17"/>
        <v>0.35031232127880685</v>
      </c>
      <c r="H104" s="23"/>
      <c r="I104" s="23"/>
      <c r="R104" s="23"/>
    </row>
    <row r="105" spans="1:649" s="7" customFormat="1" ht="18" customHeight="1" x14ac:dyDescent="0.4">
      <c r="B105" s="57" t="s">
        <v>39</v>
      </c>
      <c r="C105" s="62">
        <v>23.060414210179744</v>
      </c>
      <c r="D105" s="62">
        <v>23.814583958036952</v>
      </c>
      <c r="E105" s="62">
        <f t="shared" si="16"/>
        <v>-0.75416974785720825</v>
      </c>
      <c r="F105" s="63">
        <f t="shared" si="17"/>
        <v>-3.1668399044304567E-2</v>
      </c>
      <c r="H105" s="23"/>
      <c r="I105" s="23"/>
      <c r="R105" s="23"/>
    </row>
    <row r="106" spans="1:649" s="7" customFormat="1" ht="18" customHeight="1" x14ac:dyDescent="0.4">
      <c r="B106" s="64"/>
      <c r="C106" s="65"/>
      <c r="D106" s="65"/>
      <c r="E106" s="65"/>
      <c r="F106" s="66"/>
      <c r="H106" s="23"/>
      <c r="I106" s="23"/>
      <c r="R106" s="23"/>
    </row>
    <row r="107" spans="1:649" s="7" customFormat="1" ht="18" customHeight="1" x14ac:dyDescent="0.4">
      <c r="B107" s="17" t="s">
        <v>41</v>
      </c>
      <c r="C107" s="42"/>
      <c r="D107" s="42"/>
      <c r="E107" s="19"/>
      <c r="F107" s="19"/>
      <c r="H107" s="23"/>
      <c r="I107" s="23"/>
      <c r="R107" s="23"/>
    </row>
    <row r="108" spans="1:649" s="54" customFormat="1" ht="18" customHeight="1" x14ac:dyDescent="0.4">
      <c r="A108" s="7"/>
      <c r="B108" s="20" t="s">
        <v>5</v>
      </c>
      <c r="C108" s="21">
        <v>1964.5517003575007</v>
      </c>
      <c r="D108" s="21">
        <v>1898.1756549832082</v>
      </c>
      <c r="E108" s="21">
        <f t="shared" ref="E108:E111" si="18">C108-D108</f>
        <v>66.376045374292516</v>
      </c>
      <c r="F108" s="22">
        <f t="shared" ref="F108:F111" si="19">E108/D108</f>
        <v>3.4968336676343949E-2</v>
      </c>
      <c r="G108" s="7"/>
      <c r="H108" s="23"/>
      <c r="I108" s="23"/>
      <c r="J108" s="7"/>
      <c r="K108" s="7"/>
      <c r="L108" s="7"/>
      <c r="M108" s="7"/>
      <c r="N108" s="7"/>
      <c r="O108" s="7"/>
      <c r="P108" s="7"/>
      <c r="Q108" s="7"/>
      <c r="R108" s="23"/>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c r="BX108" s="7"/>
      <c r="BY108" s="7"/>
      <c r="BZ108" s="7"/>
      <c r="CA108" s="7"/>
      <c r="CB108" s="7"/>
      <c r="CC108" s="7"/>
      <c r="CD108" s="7"/>
      <c r="CE108" s="7"/>
      <c r="CF108" s="7"/>
      <c r="CG108" s="7"/>
      <c r="CH108" s="7"/>
      <c r="CI108" s="7"/>
      <c r="CJ108" s="7"/>
      <c r="CK108" s="7"/>
      <c r="CL108" s="7"/>
      <c r="CM108" s="7"/>
      <c r="CN108" s="7"/>
      <c r="CO108" s="7"/>
      <c r="CP108" s="7"/>
      <c r="CQ108" s="7"/>
      <c r="CR108" s="7"/>
      <c r="CS108" s="7"/>
      <c r="CT108" s="7"/>
      <c r="CU108" s="7"/>
      <c r="CV108" s="7"/>
      <c r="CW108" s="7"/>
      <c r="CX108" s="7"/>
      <c r="CY108" s="7"/>
      <c r="CZ108" s="7"/>
      <c r="DA108" s="7"/>
      <c r="DB108" s="7"/>
      <c r="DC108" s="7"/>
      <c r="DD108" s="7"/>
      <c r="DE108" s="7"/>
      <c r="DF108" s="7"/>
      <c r="DG108" s="7"/>
      <c r="DH108" s="7"/>
      <c r="DI108" s="7"/>
      <c r="DJ108" s="7"/>
      <c r="DK108" s="7"/>
      <c r="DL108" s="7"/>
      <c r="DM108" s="7"/>
      <c r="DN108" s="7"/>
      <c r="DO108" s="7"/>
      <c r="DP108" s="7"/>
      <c r="DQ108" s="7"/>
      <c r="DR108" s="7"/>
      <c r="DS108" s="7"/>
      <c r="DT108" s="7"/>
      <c r="DU108" s="7"/>
      <c r="DV108" s="7"/>
      <c r="DW108" s="7"/>
      <c r="DX108" s="7"/>
      <c r="DY108" s="7"/>
      <c r="DZ108" s="7"/>
      <c r="EA108" s="7"/>
      <c r="EB108" s="7"/>
      <c r="EC108" s="7"/>
      <c r="ED108" s="7"/>
      <c r="EE108" s="7"/>
      <c r="EF108" s="7"/>
      <c r="EG108" s="7"/>
      <c r="EH108" s="7"/>
      <c r="EI108" s="7"/>
      <c r="EJ108" s="7"/>
      <c r="EK108" s="7"/>
      <c r="EL108" s="7"/>
      <c r="EM108" s="7"/>
      <c r="EN108" s="7"/>
      <c r="EO108" s="7"/>
      <c r="EP108" s="7"/>
      <c r="EQ108" s="7"/>
      <c r="ER108" s="7"/>
      <c r="ES108" s="7"/>
      <c r="ET108" s="7"/>
      <c r="EU108" s="7"/>
      <c r="EV108" s="7"/>
      <c r="EW108" s="7"/>
      <c r="EX108" s="7"/>
      <c r="EY108" s="7"/>
      <c r="EZ108" s="7"/>
      <c r="FA108" s="7"/>
      <c r="FB108" s="7"/>
      <c r="FC108" s="7"/>
      <c r="FD108" s="7"/>
      <c r="FE108" s="7"/>
      <c r="FF108" s="7"/>
      <c r="FG108" s="7"/>
      <c r="FH108" s="7"/>
      <c r="FI108" s="7"/>
      <c r="FJ108" s="7"/>
      <c r="FK108" s="7"/>
      <c r="FL108" s="7"/>
      <c r="FM108" s="7"/>
      <c r="FN108" s="7"/>
      <c r="FO108" s="7"/>
      <c r="FP108" s="7"/>
      <c r="FQ108" s="7"/>
      <c r="FR108" s="7"/>
      <c r="FS108" s="7"/>
      <c r="FT108" s="7"/>
      <c r="FU108" s="7"/>
      <c r="FV108" s="7"/>
      <c r="FW108" s="7"/>
      <c r="FX108" s="7"/>
      <c r="FY108" s="7"/>
      <c r="FZ108" s="7"/>
      <c r="GA108" s="7"/>
      <c r="GB108" s="7"/>
      <c r="GC108" s="7"/>
      <c r="GD108" s="7"/>
      <c r="GE108" s="7"/>
      <c r="GF108" s="7"/>
      <c r="GG108" s="7"/>
      <c r="GH108" s="7"/>
      <c r="GI108" s="7"/>
      <c r="GJ108" s="7"/>
      <c r="GK108" s="7"/>
      <c r="GL108" s="7"/>
      <c r="GM108" s="7"/>
      <c r="GN108" s="7"/>
      <c r="GO108" s="7"/>
      <c r="GP108" s="7"/>
      <c r="GQ108" s="7"/>
      <c r="GR108" s="7"/>
      <c r="GS108" s="7"/>
      <c r="GT108" s="7"/>
      <c r="GU108" s="7"/>
      <c r="GV108" s="7"/>
      <c r="GW108" s="7"/>
      <c r="GX108" s="7"/>
      <c r="GY108" s="7"/>
      <c r="GZ108" s="7"/>
      <c r="HA108" s="7"/>
      <c r="HB108" s="7"/>
      <c r="HC108" s="7"/>
      <c r="HD108" s="7"/>
      <c r="HE108" s="7"/>
      <c r="HF108" s="7"/>
      <c r="HG108" s="7"/>
      <c r="HH108" s="7"/>
      <c r="HI108" s="7"/>
      <c r="HJ108" s="7"/>
      <c r="HK108" s="7"/>
      <c r="HL108" s="7"/>
      <c r="HM108" s="7"/>
      <c r="HN108" s="7"/>
      <c r="HO108" s="7"/>
      <c r="HP108" s="7"/>
      <c r="HQ108" s="7"/>
      <c r="HR108" s="7"/>
      <c r="HS108" s="7"/>
      <c r="HT108" s="7"/>
      <c r="HU108" s="7"/>
      <c r="HV108" s="7"/>
      <c r="HW108" s="7"/>
      <c r="HX108" s="7"/>
      <c r="HY108" s="7"/>
      <c r="HZ108" s="7"/>
      <c r="IA108" s="7"/>
      <c r="IB108" s="7"/>
      <c r="IC108" s="7"/>
      <c r="ID108" s="7"/>
      <c r="IE108" s="7"/>
      <c r="IF108" s="7"/>
      <c r="IG108" s="7"/>
      <c r="IH108" s="7"/>
      <c r="II108" s="7"/>
      <c r="IJ108" s="7"/>
      <c r="IK108" s="7"/>
      <c r="IL108" s="7"/>
      <c r="IM108" s="7"/>
      <c r="IN108" s="7"/>
      <c r="IO108" s="7"/>
      <c r="IP108" s="7"/>
      <c r="IQ108" s="7"/>
      <c r="IR108" s="7"/>
      <c r="IS108" s="7"/>
      <c r="IT108" s="7"/>
      <c r="IU108" s="7"/>
      <c r="IV108" s="7"/>
      <c r="IW108" s="7"/>
      <c r="IX108" s="7"/>
      <c r="IY108" s="7"/>
      <c r="IZ108" s="7"/>
      <c r="JA108" s="7"/>
      <c r="JB108" s="7"/>
      <c r="JC108" s="7"/>
      <c r="JD108" s="7"/>
      <c r="JE108" s="7"/>
      <c r="JF108" s="7"/>
      <c r="JG108" s="7"/>
      <c r="JH108" s="7"/>
      <c r="JI108" s="7"/>
      <c r="JJ108" s="7"/>
      <c r="JK108" s="7"/>
      <c r="JL108" s="7"/>
      <c r="JM108" s="7"/>
      <c r="JN108" s="7"/>
      <c r="JO108" s="7"/>
      <c r="JP108" s="7"/>
      <c r="JQ108" s="7"/>
      <c r="JR108" s="7"/>
      <c r="JS108" s="7"/>
      <c r="JT108" s="7"/>
      <c r="JU108" s="7"/>
      <c r="JV108" s="7"/>
      <c r="JW108" s="7"/>
      <c r="JX108" s="7"/>
      <c r="JY108" s="7"/>
      <c r="JZ108" s="7"/>
      <c r="KA108" s="7"/>
      <c r="KB108" s="7"/>
      <c r="KC108" s="7"/>
      <c r="KD108" s="7"/>
      <c r="KE108" s="7"/>
      <c r="KF108" s="7"/>
      <c r="KG108" s="7"/>
      <c r="KH108" s="7"/>
      <c r="KI108" s="7"/>
      <c r="KJ108" s="7"/>
      <c r="KK108" s="7"/>
      <c r="KL108" s="7"/>
      <c r="KM108" s="7"/>
      <c r="KN108" s="7"/>
      <c r="KO108" s="7"/>
      <c r="KP108" s="7"/>
      <c r="KQ108" s="7"/>
      <c r="KR108" s="7"/>
      <c r="KS108" s="7"/>
      <c r="KT108" s="7"/>
      <c r="KU108" s="7"/>
      <c r="KV108" s="7"/>
      <c r="KW108" s="7"/>
      <c r="KX108" s="7"/>
      <c r="KY108" s="7"/>
      <c r="KZ108" s="7"/>
      <c r="LA108" s="7"/>
      <c r="LB108" s="7"/>
      <c r="LC108" s="7"/>
      <c r="LD108" s="7"/>
      <c r="LE108" s="7"/>
      <c r="LF108" s="7"/>
      <c r="LG108" s="7"/>
      <c r="LH108" s="7"/>
      <c r="LI108" s="7"/>
      <c r="LJ108" s="7"/>
      <c r="LK108" s="7"/>
      <c r="LL108" s="7"/>
      <c r="LM108" s="7"/>
      <c r="LN108" s="7"/>
      <c r="LO108" s="7"/>
      <c r="LP108" s="7"/>
      <c r="LQ108" s="7"/>
      <c r="LR108" s="7"/>
      <c r="LS108" s="7"/>
      <c r="LT108" s="7"/>
      <c r="LU108" s="7"/>
      <c r="LV108" s="7"/>
      <c r="LW108" s="7"/>
      <c r="LX108" s="7"/>
      <c r="LY108" s="7"/>
      <c r="LZ108" s="7"/>
      <c r="MA108" s="7"/>
      <c r="MB108" s="7"/>
      <c r="MC108" s="7"/>
      <c r="MD108" s="7"/>
      <c r="ME108" s="7"/>
      <c r="MF108" s="7"/>
      <c r="MG108" s="7"/>
      <c r="MH108" s="7"/>
      <c r="MI108" s="7"/>
      <c r="MJ108" s="7"/>
      <c r="MK108" s="7"/>
      <c r="ML108" s="7"/>
      <c r="MM108" s="7"/>
      <c r="MN108" s="7"/>
      <c r="MO108" s="7"/>
      <c r="MP108" s="7"/>
      <c r="MQ108" s="7"/>
      <c r="MR108" s="7"/>
      <c r="MS108" s="7"/>
      <c r="MT108" s="7"/>
      <c r="MU108" s="7"/>
      <c r="MV108" s="7"/>
      <c r="MW108" s="7"/>
      <c r="MX108" s="7"/>
      <c r="MY108" s="7"/>
      <c r="MZ108" s="7"/>
      <c r="NA108" s="7"/>
      <c r="NB108" s="7"/>
      <c r="NC108" s="7"/>
      <c r="ND108" s="7"/>
      <c r="NE108" s="7"/>
      <c r="NF108" s="7"/>
      <c r="NG108" s="7"/>
      <c r="NH108" s="7"/>
      <c r="NI108" s="7"/>
      <c r="NJ108" s="7"/>
      <c r="NK108" s="7"/>
      <c r="NL108" s="7"/>
      <c r="NM108" s="7"/>
      <c r="NN108" s="7"/>
      <c r="NO108" s="7"/>
      <c r="NP108" s="7"/>
      <c r="NQ108" s="7"/>
      <c r="NR108" s="7"/>
      <c r="NS108" s="7"/>
      <c r="NT108" s="7"/>
      <c r="NU108" s="7"/>
      <c r="NV108" s="7"/>
      <c r="NW108" s="7"/>
      <c r="NX108" s="7"/>
      <c r="NY108" s="7"/>
      <c r="NZ108" s="7"/>
      <c r="OA108" s="7"/>
      <c r="OB108" s="7"/>
      <c r="OC108" s="7"/>
      <c r="OD108" s="7"/>
      <c r="OE108" s="7"/>
      <c r="OF108" s="7"/>
      <c r="OG108" s="7"/>
      <c r="OH108" s="7"/>
      <c r="OI108" s="7"/>
      <c r="OJ108" s="7"/>
      <c r="OK108" s="7"/>
      <c r="OL108" s="7"/>
      <c r="OM108" s="7"/>
      <c r="ON108" s="7"/>
      <c r="OO108" s="7"/>
      <c r="OP108" s="7"/>
      <c r="OQ108" s="7"/>
      <c r="OR108" s="7"/>
      <c r="OS108" s="7"/>
      <c r="OT108" s="7"/>
      <c r="OU108" s="7"/>
      <c r="OV108" s="7"/>
      <c r="OW108" s="7"/>
      <c r="OX108" s="7"/>
      <c r="OY108" s="7"/>
      <c r="OZ108" s="7"/>
      <c r="PA108" s="7"/>
      <c r="PB108" s="7"/>
      <c r="PC108" s="7"/>
      <c r="PD108" s="7"/>
      <c r="PE108" s="7"/>
      <c r="PF108" s="7"/>
      <c r="PG108" s="7"/>
      <c r="PH108" s="7"/>
      <c r="PI108" s="7"/>
      <c r="PJ108" s="7"/>
      <c r="PK108" s="7"/>
      <c r="PL108" s="7"/>
      <c r="PM108" s="7"/>
      <c r="PN108" s="7"/>
      <c r="PO108" s="7"/>
      <c r="PP108" s="7"/>
      <c r="PQ108" s="7"/>
      <c r="PR108" s="7"/>
      <c r="PS108" s="7"/>
      <c r="PT108" s="7"/>
      <c r="PU108" s="7"/>
      <c r="PV108" s="7"/>
      <c r="PW108" s="7"/>
      <c r="PX108" s="7"/>
      <c r="PY108" s="7"/>
      <c r="PZ108" s="7"/>
      <c r="QA108" s="7"/>
      <c r="QB108" s="7"/>
      <c r="QC108" s="7"/>
      <c r="QD108" s="7"/>
      <c r="QE108" s="7"/>
      <c r="QF108" s="7"/>
      <c r="QG108" s="7"/>
      <c r="QH108" s="7"/>
      <c r="QI108" s="7"/>
      <c r="QJ108" s="7"/>
      <c r="QK108" s="7"/>
      <c r="QL108" s="7"/>
      <c r="QM108" s="7"/>
      <c r="QN108" s="7"/>
      <c r="QO108" s="7"/>
      <c r="QP108" s="7"/>
      <c r="QQ108" s="7"/>
      <c r="QR108" s="7"/>
      <c r="QS108" s="7"/>
      <c r="QT108" s="7"/>
      <c r="QU108" s="7"/>
      <c r="QV108" s="7"/>
      <c r="QW108" s="7"/>
      <c r="QX108" s="7"/>
      <c r="QY108" s="7"/>
      <c r="QZ108" s="7"/>
      <c r="RA108" s="7"/>
      <c r="RB108" s="7"/>
      <c r="RC108" s="7"/>
      <c r="RD108" s="7"/>
      <c r="RE108" s="7"/>
      <c r="RF108" s="7"/>
      <c r="RG108" s="7"/>
      <c r="RH108" s="7"/>
      <c r="RI108" s="7"/>
      <c r="RJ108" s="7"/>
      <c r="RK108" s="7"/>
      <c r="RL108" s="7"/>
      <c r="RM108" s="7"/>
      <c r="RN108" s="7"/>
      <c r="RO108" s="7"/>
      <c r="RP108" s="7"/>
      <c r="RQ108" s="7"/>
      <c r="RR108" s="7"/>
      <c r="RS108" s="7"/>
      <c r="RT108" s="7"/>
      <c r="RU108" s="7"/>
      <c r="RV108" s="7"/>
      <c r="RW108" s="7"/>
      <c r="RX108" s="7"/>
      <c r="RY108" s="7"/>
      <c r="RZ108" s="7"/>
      <c r="SA108" s="7"/>
      <c r="SB108" s="7"/>
      <c r="SC108" s="7"/>
      <c r="SD108" s="7"/>
      <c r="SE108" s="7"/>
      <c r="SF108" s="7"/>
      <c r="SG108" s="7"/>
      <c r="SH108" s="7"/>
      <c r="SI108" s="7"/>
      <c r="SJ108" s="7"/>
      <c r="SK108" s="7"/>
      <c r="SL108" s="7"/>
      <c r="SM108" s="7"/>
      <c r="SN108" s="7"/>
      <c r="SO108" s="7"/>
      <c r="SP108" s="7"/>
      <c r="SQ108" s="7"/>
      <c r="SR108" s="7"/>
      <c r="SS108" s="7"/>
      <c r="ST108" s="7"/>
      <c r="SU108" s="7"/>
      <c r="SV108" s="7"/>
      <c r="SW108" s="7"/>
      <c r="SX108" s="7"/>
      <c r="SY108" s="7"/>
      <c r="SZ108" s="7"/>
      <c r="TA108" s="7"/>
      <c r="TB108" s="7"/>
      <c r="TC108" s="7"/>
      <c r="TD108" s="7"/>
      <c r="TE108" s="7"/>
      <c r="TF108" s="7"/>
      <c r="TG108" s="7"/>
      <c r="TH108" s="7"/>
      <c r="TI108" s="7"/>
      <c r="TJ108" s="7"/>
      <c r="TK108" s="7"/>
      <c r="TL108" s="7"/>
      <c r="TM108" s="7"/>
      <c r="TN108" s="7"/>
      <c r="TO108" s="7"/>
      <c r="TP108" s="7"/>
      <c r="TQ108" s="7"/>
      <c r="TR108" s="7"/>
      <c r="TS108" s="7"/>
      <c r="TT108" s="7"/>
      <c r="TU108" s="7"/>
      <c r="TV108" s="7"/>
      <c r="TW108" s="7"/>
      <c r="TX108" s="7"/>
      <c r="TY108" s="7"/>
      <c r="TZ108" s="7"/>
      <c r="UA108" s="7"/>
      <c r="UB108" s="7"/>
      <c r="UC108" s="7"/>
      <c r="UD108" s="7"/>
      <c r="UE108" s="7"/>
      <c r="UF108" s="7"/>
      <c r="UG108" s="7"/>
      <c r="UH108" s="7"/>
      <c r="UI108" s="7"/>
      <c r="UJ108" s="7"/>
      <c r="UK108" s="7"/>
      <c r="UL108" s="7"/>
      <c r="UM108" s="7"/>
      <c r="UN108" s="7"/>
      <c r="UO108" s="7"/>
      <c r="UP108" s="7"/>
      <c r="UQ108" s="7"/>
      <c r="UR108" s="7"/>
      <c r="US108" s="7"/>
      <c r="UT108" s="7"/>
      <c r="UU108" s="7"/>
      <c r="UV108" s="7"/>
      <c r="UW108" s="7"/>
      <c r="UX108" s="7"/>
      <c r="UY108" s="7"/>
      <c r="UZ108" s="7"/>
      <c r="VA108" s="7"/>
      <c r="VB108" s="7"/>
      <c r="VC108" s="7"/>
      <c r="VD108" s="7"/>
      <c r="VE108" s="7"/>
      <c r="VF108" s="7"/>
      <c r="VG108" s="7"/>
      <c r="VH108" s="7"/>
      <c r="VI108" s="7"/>
      <c r="VJ108" s="7"/>
      <c r="VK108" s="7"/>
      <c r="VL108" s="7"/>
      <c r="VM108" s="7"/>
      <c r="VN108" s="7"/>
      <c r="VO108" s="7"/>
      <c r="VP108" s="7"/>
      <c r="VQ108" s="7"/>
      <c r="VR108" s="7"/>
      <c r="VS108" s="7"/>
      <c r="VT108" s="7"/>
      <c r="VU108" s="7"/>
      <c r="VV108" s="7"/>
      <c r="VW108" s="7"/>
      <c r="VX108" s="7"/>
      <c r="VY108" s="7"/>
      <c r="VZ108" s="7"/>
      <c r="WA108" s="7"/>
      <c r="WB108" s="7"/>
      <c r="WC108" s="7"/>
      <c r="WD108" s="7"/>
      <c r="WE108" s="7"/>
      <c r="WF108" s="7"/>
      <c r="WG108" s="7"/>
      <c r="WH108" s="7"/>
      <c r="WI108" s="7"/>
      <c r="WJ108" s="7"/>
      <c r="WK108" s="7"/>
      <c r="WL108" s="7"/>
      <c r="WM108" s="7"/>
      <c r="WN108" s="7"/>
      <c r="WO108" s="7"/>
      <c r="WP108" s="7"/>
      <c r="WQ108" s="7"/>
      <c r="WR108" s="7"/>
      <c r="WS108" s="7"/>
      <c r="WT108" s="7"/>
      <c r="WU108" s="7"/>
      <c r="WV108" s="7"/>
      <c r="WW108" s="7"/>
      <c r="WX108" s="7"/>
      <c r="WY108" s="7"/>
      <c r="WZ108" s="7"/>
      <c r="XA108" s="7"/>
      <c r="XB108" s="7"/>
      <c r="XC108" s="7"/>
      <c r="XD108" s="7"/>
      <c r="XE108" s="7"/>
      <c r="XF108" s="7"/>
      <c r="XG108" s="7"/>
      <c r="XH108" s="7"/>
      <c r="XI108" s="7"/>
      <c r="XJ108" s="7"/>
      <c r="XK108" s="7"/>
      <c r="XL108" s="7"/>
      <c r="XM108" s="7"/>
      <c r="XN108" s="7"/>
      <c r="XO108" s="7"/>
      <c r="XP108" s="7"/>
      <c r="XQ108" s="7"/>
      <c r="XR108" s="7"/>
      <c r="XS108" s="7"/>
      <c r="XT108" s="7"/>
      <c r="XU108" s="7"/>
      <c r="XV108" s="7"/>
      <c r="XW108" s="7"/>
      <c r="XX108" s="7"/>
      <c r="XY108" s="7"/>
    </row>
    <row r="109" spans="1:649" s="7" customFormat="1" ht="18" customHeight="1" x14ac:dyDescent="0.4">
      <c r="B109" s="20" t="s">
        <v>37</v>
      </c>
      <c r="C109" s="21">
        <v>1006.1435393331877</v>
      </c>
      <c r="D109" s="21">
        <v>1025.3532806519484</v>
      </c>
      <c r="E109" s="21">
        <f t="shared" si="18"/>
        <v>-19.209741318760621</v>
      </c>
      <c r="F109" s="22">
        <f t="shared" si="19"/>
        <v>-1.8734753846544022E-2</v>
      </c>
      <c r="H109" s="23"/>
      <c r="I109" s="23"/>
      <c r="R109" s="23"/>
    </row>
    <row r="110" spans="1:649" s="7" customFormat="1" ht="18" customHeight="1" x14ac:dyDescent="0.4">
      <c r="B110" s="20" t="s">
        <v>38</v>
      </c>
      <c r="C110" s="21">
        <v>201.40667322220534</v>
      </c>
      <c r="D110" s="21">
        <v>268.58744608813032</v>
      </c>
      <c r="E110" s="21">
        <f t="shared" si="18"/>
        <v>-67.180772865924979</v>
      </c>
      <c r="F110" s="22">
        <f t="shared" si="19"/>
        <v>-0.25012625811215788</v>
      </c>
      <c r="H110" s="23"/>
      <c r="I110" s="23"/>
      <c r="R110" s="23"/>
    </row>
    <row r="111" spans="1:649" s="7" customFormat="1" ht="18" customHeight="1" x14ac:dyDescent="0.4">
      <c r="B111" s="57" t="s">
        <v>39</v>
      </c>
      <c r="C111" s="67">
        <v>1715.8888507009344</v>
      </c>
      <c r="D111" s="67">
        <v>1680.9796052829574</v>
      </c>
      <c r="E111" s="67">
        <f t="shared" si="18"/>
        <v>34.90924541797699</v>
      </c>
      <c r="F111" s="63">
        <f t="shared" si="19"/>
        <v>2.0767203426064623E-2</v>
      </c>
      <c r="H111" s="23"/>
      <c r="I111" s="23"/>
      <c r="R111" s="23"/>
    </row>
    <row r="112" spans="1:649" s="7" customFormat="1" ht="18" customHeight="1" x14ac:dyDescent="0.4">
      <c r="B112" s="64"/>
      <c r="C112" s="68"/>
      <c r="D112" s="68"/>
      <c r="E112" s="69"/>
      <c r="F112" s="70"/>
      <c r="H112" s="23"/>
      <c r="I112" s="23"/>
      <c r="R112" s="23"/>
    </row>
    <row r="113" spans="2:18" s="7" customFormat="1" ht="18" customHeight="1" x14ac:dyDescent="0.4">
      <c r="B113" s="17" t="s">
        <v>42</v>
      </c>
      <c r="C113" s="71">
        <v>41074.510776957199</v>
      </c>
      <c r="D113" s="71">
        <v>36908.976786212042</v>
      </c>
      <c r="E113" s="67">
        <f t="shared" ref="E113" si="20">C113-D113</f>
        <v>4165.5339907451562</v>
      </c>
      <c r="F113" s="63">
        <f t="shared" ref="F113" si="21">E113/D113</f>
        <v>0.11285964427768315</v>
      </c>
      <c r="H113" s="23"/>
      <c r="I113" s="23"/>
      <c r="R113" s="23"/>
    </row>
    <row r="114" spans="2:18" s="7" customFormat="1" ht="18" customHeight="1" x14ac:dyDescent="0.4">
      <c r="B114" s="64"/>
      <c r="C114" s="68"/>
      <c r="D114" s="68"/>
      <c r="E114" s="69"/>
      <c r="F114" s="70"/>
      <c r="H114" s="23"/>
      <c r="I114" s="23"/>
      <c r="R114" s="23"/>
    </row>
    <row r="115" spans="2:18" s="7" customFormat="1" ht="18" customHeight="1" x14ac:dyDescent="0.4">
      <c r="B115" s="17" t="s">
        <v>43</v>
      </c>
      <c r="C115" s="42"/>
      <c r="D115" s="42"/>
      <c r="E115" s="19"/>
      <c r="F115" s="19"/>
      <c r="H115" s="23"/>
      <c r="I115" s="23"/>
      <c r="R115" s="23"/>
    </row>
    <row r="116" spans="2:18" s="7" customFormat="1" ht="16" customHeight="1" x14ac:dyDescent="0.4">
      <c r="B116" s="47" t="s">
        <v>21</v>
      </c>
      <c r="C116" s="72">
        <f>SUM(C117:C119)</f>
        <v>15678.151885996431</v>
      </c>
      <c r="D116" s="72">
        <f>SUM(D117:D119)</f>
        <v>17124.176065538286</v>
      </c>
      <c r="E116" s="72">
        <f t="shared" ref="E116:E124" si="22">C116-D116</f>
        <v>-1446.0241795418551</v>
      </c>
      <c r="F116" s="49">
        <f t="shared" ref="F116:F124" si="23">E116/D116</f>
        <v>-8.4443430971953184E-2</v>
      </c>
      <c r="H116" s="23"/>
      <c r="I116" s="23"/>
      <c r="R116" s="23"/>
    </row>
    <row r="117" spans="2:18" s="7" customFormat="1" ht="18" customHeight="1" x14ac:dyDescent="0.4">
      <c r="B117" s="50" t="s">
        <v>22</v>
      </c>
      <c r="C117" s="73">
        <v>8448.0759231648408</v>
      </c>
      <c r="D117" s="73">
        <v>8907.6820690444929</v>
      </c>
      <c r="E117" s="73">
        <f t="shared" si="22"/>
        <v>-459.6061458796521</v>
      </c>
      <c r="F117" s="52">
        <f t="shared" si="23"/>
        <v>-5.1596604180211052E-2</v>
      </c>
      <c r="H117" s="23"/>
      <c r="I117" s="23"/>
      <c r="R117" s="23"/>
    </row>
    <row r="118" spans="2:18" s="7" customFormat="1" ht="18" customHeight="1" x14ac:dyDescent="0.4">
      <c r="B118" s="50" t="s">
        <v>23</v>
      </c>
      <c r="C118" s="73">
        <v>1908.8036726732148</v>
      </c>
      <c r="D118" s="73">
        <v>1398.1978390530398</v>
      </c>
      <c r="E118" s="73">
        <f t="shared" si="22"/>
        <v>510.60583362017496</v>
      </c>
      <c r="F118" s="52">
        <f t="shared" si="23"/>
        <v>0.36518854439511506</v>
      </c>
      <c r="H118" s="23"/>
      <c r="I118" s="23"/>
      <c r="R118" s="23"/>
    </row>
    <row r="119" spans="2:18" s="7" customFormat="1" ht="18" customHeight="1" x14ac:dyDescent="0.4">
      <c r="B119" s="50" t="s">
        <v>24</v>
      </c>
      <c r="C119" s="73">
        <v>5321.2722901583738</v>
      </c>
      <c r="D119" s="73">
        <v>6818.2961574407536</v>
      </c>
      <c r="E119" s="73">
        <f t="shared" si="22"/>
        <v>-1497.0238672823798</v>
      </c>
      <c r="F119" s="52">
        <f t="shared" si="23"/>
        <v>-0.21955981856973011</v>
      </c>
      <c r="H119" s="23"/>
      <c r="I119" s="23"/>
      <c r="R119" s="23"/>
    </row>
    <row r="120" spans="2:18" s="7" customFormat="1" ht="18" customHeight="1" x14ac:dyDescent="0.4">
      <c r="B120" s="47" t="s">
        <v>25</v>
      </c>
      <c r="C120" s="72">
        <v>20847.751989999997</v>
      </c>
      <c r="D120" s="72">
        <v>19256.527918</v>
      </c>
      <c r="E120" s="72">
        <f t="shared" si="22"/>
        <v>1591.2240719999972</v>
      </c>
      <c r="F120" s="49">
        <f t="shared" si="23"/>
        <v>8.2632968870395576E-2</v>
      </c>
      <c r="H120" s="23"/>
      <c r="I120" s="23"/>
      <c r="R120" s="23"/>
    </row>
    <row r="121" spans="2:18" s="7" customFormat="1" ht="18" customHeight="1" x14ac:dyDescent="0.4">
      <c r="B121" s="47" t="s">
        <v>26</v>
      </c>
      <c r="C121" s="72">
        <v>11136.00807040775</v>
      </c>
      <c r="D121" s="72">
        <v>8834.4511664234215</v>
      </c>
      <c r="E121" s="72">
        <f t="shared" si="22"/>
        <v>2301.5569039843285</v>
      </c>
      <c r="F121" s="49">
        <f t="shared" si="23"/>
        <v>0.26052064362885613</v>
      </c>
      <c r="H121" s="23"/>
      <c r="I121" s="23"/>
      <c r="R121" s="23"/>
    </row>
    <row r="122" spans="2:18" s="7" customFormat="1" ht="18" customHeight="1" x14ac:dyDescent="0.4">
      <c r="B122" s="47" t="s">
        <v>34</v>
      </c>
      <c r="C122" s="72">
        <v>2820.8568193123542</v>
      </c>
      <c r="D122" s="72">
        <v>1973.2806973382831</v>
      </c>
      <c r="E122" s="72">
        <f t="shared" si="22"/>
        <v>847.57612197407116</v>
      </c>
      <c r="F122" s="49">
        <f t="shared" si="23"/>
        <v>0.42952638371081664</v>
      </c>
      <c r="H122" s="23"/>
      <c r="I122" s="23"/>
      <c r="R122" s="23"/>
    </row>
    <row r="123" spans="2:18" s="7" customFormat="1" ht="18" customHeight="1" x14ac:dyDescent="0.4">
      <c r="B123" s="47" t="s">
        <v>31</v>
      </c>
      <c r="C123" s="72">
        <v>3835.9987691101155</v>
      </c>
      <c r="D123" s="72">
        <v>3338.1437375293481</v>
      </c>
      <c r="E123" s="72">
        <f t="shared" si="22"/>
        <v>497.85503158076745</v>
      </c>
      <c r="F123" s="49">
        <f t="shared" si="23"/>
        <v>0.149141280521744</v>
      </c>
      <c r="H123" s="23"/>
      <c r="I123" s="23"/>
      <c r="R123" s="23"/>
    </row>
    <row r="124" spans="2:18" s="7" customFormat="1" ht="18" customHeight="1" x14ac:dyDescent="0.4">
      <c r="B124" s="17" t="s">
        <v>11</v>
      </c>
      <c r="C124" s="26">
        <f>C116+C120+C121+C122+C123</f>
        <v>54318.767534826649</v>
      </c>
      <c r="D124" s="26">
        <f>D116+D120+D121+D122+D123</f>
        <v>50526.579584829342</v>
      </c>
      <c r="E124" s="26">
        <f t="shared" si="22"/>
        <v>3792.1879499973074</v>
      </c>
      <c r="F124" s="27">
        <f t="shared" si="23"/>
        <v>7.5053327994042879E-2</v>
      </c>
      <c r="H124" s="23"/>
      <c r="I124" s="23"/>
      <c r="J124" s="74"/>
      <c r="K124" s="74"/>
      <c r="L124" s="75"/>
      <c r="M124" s="76"/>
      <c r="O124" s="74"/>
      <c r="R124" s="23"/>
    </row>
    <row r="125" spans="2:18" s="7" customFormat="1" ht="18" customHeight="1" x14ac:dyDescent="0.4">
      <c r="B125" s="64"/>
      <c r="C125" s="77"/>
      <c r="D125" s="77"/>
      <c r="E125" s="77"/>
      <c r="F125" s="78"/>
      <c r="H125" s="23"/>
      <c r="I125" s="23"/>
      <c r="R125" s="23"/>
    </row>
    <row r="126" spans="2:18" s="7" customFormat="1" ht="18" customHeight="1" x14ac:dyDescent="0.4">
      <c r="B126" s="17" t="s">
        <v>44</v>
      </c>
      <c r="C126" s="42"/>
      <c r="D126" s="42"/>
      <c r="E126" s="19"/>
      <c r="F126" s="19"/>
      <c r="H126" s="23"/>
      <c r="I126" s="23"/>
      <c r="R126" s="23"/>
    </row>
    <row r="127" spans="2:18" s="7" customFormat="1" ht="18" customHeight="1" x14ac:dyDescent="0.4">
      <c r="B127" s="20" t="s">
        <v>33</v>
      </c>
      <c r="C127" s="22">
        <f>C116/C124</f>
        <v>0.28863231986889859</v>
      </c>
      <c r="D127" s="22">
        <f>D116/D124</f>
        <v>0.33891421517635911</v>
      </c>
      <c r="E127" s="39" t="s">
        <v>13</v>
      </c>
      <c r="F127" s="22" t="s">
        <v>13</v>
      </c>
      <c r="H127" s="23"/>
      <c r="I127" s="23"/>
      <c r="R127" s="23"/>
    </row>
    <row r="128" spans="2:18" s="7" customFormat="1" ht="18" customHeight="1" x14ac:dyDescent="0.4">
      <c r="B128" s="20" t="s">
        <v>25</v>
      </c>
      <c r="C128" s="22">
        <f>C120/C124</f>
        <v>0.38380384784381189</v>
      </c>
      <c r="D128" s="22">
        <f>D120/D124</f>
        <v>0.38111679191879816</v>
      </c>
      <c r="E128" s="39" t="s">
        <v>13</v>
      </c>
      <c r="F128" s="22" t="s">
        <v>13</v>
      </c>
      <c r="H128" s="23"/>
      <c r="I128" s="23"/>
      <c r="R128" s="23"/>
    </row>
    <row r="129" spans="2:18" s="7" customFormat="1" ht="18" customHeight="1" x14ac:dyDescent="0.4">
      <c r="B129" s="20" t="s">
        <v>26</v>
      </c>
      <c r="C129" s="22">
        <f>C121/C124</f>
        <v>0.20501216385787588</v>
      </c>
      <c r="D129" s="22">
        <f>D121/D124</f>
        <v>0.17484759979826489</v>
      </c>
      <c r="E129" s="39" t="s">
        <v>13</v>
      </c>
      <c r="F129" s="22" t="s">
        <v>13</v>
      </c>
      <c r="H129" s="23"/>
      <c r="I129" s="23"/>
      <c r="R129" s="23"/>
    </row>
    <row r="130" spans="2:18" s="7" customFormat="1" ht="18" customHeight="1" x14ac:dyDescent="0.4">
      <c r="B130" s="20" t="s">
        <v>34</v>
      </c>
      <c r="C130" s="22">
        <f>C122/C124</f>
        <v>5.1931532089783759E-2</v>
      </c>
      <c r="D130" s="22">
        <f>D122/D124</f>
        <v>3.9054309900897442E-2</v>
      </c>
      <c r="E130" s="39" t="s">
        <v>13</v>
      </c>
      <c r="F130" s="22" t="s">
        <v>13</v>
      </c>
      <c r="H130" s="23"/>
      <c r="I130" s="23"/>
      <c r="R130" s="23"/>
    </row>
    <row r="131" spans="2:18" s="7" customFormat="1" ht="18" customHeight="1" x14ac:dyDescent="0.4">
      <c r="B131" s="20" t="s">
        <v>31</v>
      </c>
      <c r="C131" s="22">
        <f>C123/C124</f>
        <v>7.062013633962981E-2</v>
      </c>
      <c r="D131" s="22">
        <f>D123/D124</f>
        <v>6.6067083205680305E-2</v>
      </c>
      <c r="E131" s="39" t="s">
        <v>13</v>
      </c>
      <c r="F131" s="22" t="s">
        <v>13</v>
      </c>
      <c r="H131" s="23"/>
      <c r="I131" s="23"/>
      <c r="R131" s="23"/>
    </row>
    <row r="132" spans="2:18" s="7" customFormat="1" ht="18" customHeight="1" x14ac:dyDescent="0.4">
      <c r="B132" s="17" t="s">
        <v>11</v>
      </c>
      <c r="C132" s="27">
        <f>(C116+C120+C121+C122+C123)/C124</f>
        <v>1</v>
      </c>
      <c r="D132" s="27">
        <f>(D116+D120+D121+D122+D123)/D124</f>
        <v>1</v>
      </c>
      <c r="E132" s="44" t="s">
        <v>13</v>
      </c>
      <c r="F132" s="27" t="s">
        <v>13</v>
      </c>
      <c r="H132" s="23"/>
      <c r="I132" s="23"/>
      <c r="R132" s="23"/>
    </row>
    <row r="133" spans="2:18" s="7" customFormat="1" ht="18" customHeight="1" x14ac:dyDescent="0.4">
      <c r="B133" s="64"/>
      <c r="C133" s="77"/>
      <c r="D133" s="77"/>
      <c r="E133" s="77"/>
      <c r="F133" s="78"/>
      <c r="H133" s="23"/>
      <c r="I133" s="23"/>
      <c r="R133" s="23"/>
    </row>
    <row r="134" spans="2:18" s="7" customFormat="1" ht="18" customHeight="1" x14ac:dyDescent="0.4">
      <c r="B134" s="17" t="s">
        <v>45</v>
      </c>
      <c r="C134" s="42"/>
      <c r="D134" s="42"/>
      <c r="E134" s="19"/>
      <c r="F134" s="19"/>
      <c r="H134" s="23"/>
      <c r="I134" s="23"/>
      <c r="R134" s="23"/>
    </row>
    <row r="135" spans="2:18" s="7" customFormat="1" ht="18" customHeight="1" x14ac:dyDescent="0.4">
      <c r="B135" s="20" t="s">
        <v>46</v>
      </c>
      <c r="C135" s="22">
        <v>0.25499893736026491</v>
      </c>
      <c r="D135" s="22">
        <v>0.24669110875550687</v>
      </c>
      <c r="E135" s="22" t="s">
        <v>13</v>
      </c>
      <c r="F135" s="22" t="s">
        <v>13</v>
      </c>
      <c r="G135" s="79"/>
      <c r="H135" s="23"/>
      <c r="I135" s="23"/>
      <c r="R135" s="23"/>
    </row>
    <row r="136" spans="2:18" s="7" customFormat="1" ht="18" customHeight="1" x14ac:dyDescent="0.4">
      <c r="B136" s="20" t="s">
        <v>47</v>
      </c>
      <c r="C136" s="22">
        <v>8.3494913472672613E-2</v>
      </c>
      <c r="D136" s="22">
        <v>0.13135546725501612</v>
      </c>
      <c r="E136" s="22" t="s">
        <v>13</v>
      </c>
      <c r="F136" s="22" t="s">
        <v>13</v>
      </c>
      <c r="G136" s="79"/>
      <c r="H136" s="23"/>
      <c r="I136" s="23"/>
      <c r="R136" s="23"/>
    </row>
    <row r="137" spans="2:18" s="7" customFormat="1" ht="18" customHeight="1" x14ac:dyDescent="0.4">
      <c r="B137" s="20" t="s">
        <v>48</v>
      </c>
      <c r="C137" s="22">
        <v>0.1360157451317304</v>
      </c>
      <c r="D137" s="22">
        <v>0.14123239879712193</v>
      </c>
      <c r="E137" s="22" t="s">
        <v>13</v>
      </c>
      <c r="F137" s="22" t="s">
        <v>13</v>
      </c>
      <c r="G137" s="79"/>
      <c r="H137" s="23"/>
      <c r="I137" s="23"/>
      <c r="R137" s="23"/>
    </row>
    <row r="138" spans="2:18" s="7" customFormat="1" ht="18" customHeight="1" x14ac:dyDescent="0.4">
      <c r="B138" s="20" t="s">
        <v>49</v>
      </c>
      <c r="C138" s="22">
        <v>7.1589199223763708E-2</v>
      </c>
      <c r="D138" s="22">
        <v>6.8729895251758794E-2</v>
      </c>
      <c r="E138" s="22" t="s">
        <v>13</v>
      </c>
      <c r="F138" s="22" t="s">
        <v>13</v>
      </c>
      <c r="G138" s="79"/>
      <c r="H138" s="23"/>
      <c r="I138" s="23"/>
      <c r="R138" s="23"/>
    </row>
    <row r="139" spans="2:18" s="7" customFormat="1" ht="18" customHeight="1" x14ac:dyDescent="0.4">
      <c r="B139" s="20" t="s">
        <v>50</v>
      </c>
      <c r="C139" s="22">
        <v>3.2417707580782384E-2</v>
      </c>
      <c r="D139" s="22">
        <v>3.7053554930489514E-2</v>
      </c>
      <c r="E139" s="22" t="s">
        <v>13</v>
      </c>
      <c r="F139" s="22" t="s">
        <v>13</v>
      </c>
      <c r="G139" s="79"/>
      <c r="H139" s="23"/>
      <c r="I139" s="23"/>
      <c r="R139" s="23"/>
    </row>
    <row r="140" spans="2:18" s="7" customFormat="1" ht="18" customHeight="1" x14ac:dyDescent="0.4">
      <c r="B140" s="20" t="s">
        <v>51</v>
      </c>
      <c r="C140" s="22">
        <v>1.7121366351598853E-2</v>
      </c>
      <c r="D140" s="22">
        <v>2.3857708326655225E-2</v>
      </c>
      <c r="E140" s="22" t="s">
        <v>13</v>
      </c>
      <c r="F140" s="22" t="s">
        <v>13</v>
      </c>
      <c r="G140" s="79"/>
      <c r="H140" s="23"/>
      <c r="I140" s="23"/>
      <c r="R140" s="23"/>
    </row>
    <row r="141" spans="2:18" s="7" customFormat="1" ht="18" customHeight="1" x14ac:dyDescent="0.4">
      <c r="B141" s="20" t="s">
        <v>74</v>
      </c>
      <c r="C141" s="22">
        <v>4.7129663684013196E-2</v>
      </c>
      <c r="D141" s="22">
        <v>2.9679246015768882E-2</v>
      </c>
      <c r="E141" s="22" t="s">
        <v>13</v>
      </c>
      <c r="F141" s="22" t="s">
        <v>13</v>
      </c>
      <c r="G141" s="79"/>
      <c r="H141" s="23"/>
      <c r="I141" s="23"/>
      <c r="R141" s="23"/>
    </row>
    <row r="142" spans="2:18" s="7" customFormat="1" ht="18" customHeight="1" x14ac:dyDescent="0.4">
      <c r="B142" s="20" t="s">
        <v>52</v>
      </c>
      <c r="C142" s="22">
        <v>1.8473449335105682E-2</v>
      </c>
      <c r="D142" s="22">
        <v>1.2372062489416717E-2</v>
      </c>
      <c r="E142" s="22" t="s">
        <v>13</v>
      </c>
      <c r="F142" s="22" t="s">
        <v>13</v>
      </c>
      <c r="G142" s="79"/>
      <c r="H142" s="23"/>
      <c r="I142" s="23"/>
      <c r="J142" s="80"/>
      <c r="K142" s="81"/>
      <c r="R142" s="23"/>
    </row>
    <row r="143" spans="2:18" s="7" customFormat="1" ht="18" customHeight="1" x14ac:dyDescent="0.4">
      <c r="B143" s="20" t="s">
        <v>53</v>
      </c>
      <c r="C143" s="22">
        <v>1.3327926514138094E-2</v>
      </c>
      <c r="D143" s="22">
        <v>1.3281493160979674E-2</v>
      </c>
      <c r="E143" s="22" t="s">
        <v>13</v>
      </c>
      <c r="F143" s="22" t="s">
        <v>13</v>
      </c>
      <c r="G143" s="79"/>
      <c r="H143" s="23"/>
      <c r="I143" s="23"/>
      <c r="R143" s="23"/>
    </row>
    <row r="144" spans="2:18" s="7" customFormat="1" ht="18" customHeight="1" x14ac:dyDescent="0.4">
      <c r="B144" s="20" t="s">
        <v>54</v>
      </c>
      <c r="C144" s="22">
        <v>9.7299848628625007E-3</v>
      </c>
      <c r="D144" s="22">
        <v>1.10719488699501E-2</v>
      </c>
      <c r="E144" s="22" t="s">
        <v>13</v>
      </c>
      <c r="F144" s="22" t="s">
        <v>13</v>
      </c>
      <c r="G144" s="79"/>
      <c r="H144" s="23"/>
      <c r="I144" s="23"/>
      <c r="R144" s="23"/>
    </row>
    <row r="145" spans="2:18" s="7" customFormat="1" ht="18" customHeight="1" x14ac:dyDescent="0.4">
      <c r="B145" s="20" t="s">
        <v>55</v>
      </c>
      <c r="C145" s="22">
        <v>0.3157011064830676</v>
      </c>
      <c r="D145" s="22">
        <v>0.28467511614733626</v>
      </c>
      <c r="E145" s="22" t="s">
        <v>13</v>
      </c>
      <c r="F145" s="22" t="s">
        <v>13</v>
      </c>
      <c r="G145" s="79"/>
      <c r="H145" s="23"/>
      <c r="I145" s="23"/>
      <c r="R145" s="23"/>
    </row>
    <row r="146" spans="2:18" s="7" customFormat="1" ht="18" customHeight="1" x14ac:dyDescent="0.4">
      <c r="B146" s="82"/>
      <c r="C146" s="83"/>
      <c r="D146" s="83"/>
      <c r="E146" s="34"/>
      <c r="F146" s="34"/>
      <c r="H146" s="23"/>
      <c r="I146" s="23"/>
      <c r="R146" s="23"/>
    </row>
    <row r="147" spans="2:18" s="7" customFormat="1" ht="18" customHeight="1" x14ac:dyDescent="0.35">
      <c r="B147" s="17" t="s">
        <v>56</v>
      </c>
      <c r="C147" s="42"/>
      <c r="D147" s="42"/>
      <c r="E147" s="19"/>
      <c r="F147" s="19"/>
      <c r="G147" s="1"/>
      <c r="H147" s="23"/>
      <c r="I147" s="23"/>
      <c r="R147" s="23"/>
    </row>
    <row r="148" spans="2:18" s="7" customFormat="1" ht="18" customHeight="1" x14ac:dyDescent="0.4">
      <c r="B148" s="20" t="s">
        <v>5</v>
      </c>
      <c r="C148" s="22">
        <v>0.43706975265960746</v>
      </c>
      <c r="D148" s="22">
        <v>0.44541186773980662</v>
      </c>
      <c r="E148" s="39" t="s">
        <v>13</v>
      </c>
      <c r="F148" s="22" t="s">
        <v>13</v>
      </c>
      <c r="H148" s="23"/>
      <c r="I148" s="23"/>
      <c r="R148" s="23"/>
    </row>
    <row r="149" spans="2:18" s="7" customFormat="1" ht="18" customHeight="1" x14ac:dyDescent="0.4">
      <c r="B149" s="20" t="s">
        <v>57</v>
      </c>
      <c r="C149" s="22">
        <v>0.94321102554924552</v>
      </c>
      <c r="D149" s="22">
        <v>0.88588081838762134</v>
      </c>
      <c r="E149" s="39" t="s">
        <v>13</v>
      </c>
      <c r="F149" s="22" t="s">
        <v>13</v>
      </c>
      <c r="H149" s="23"/>
      <c r="I149" s="23"/>
      <c r="R149" s="23"/>
    </row>
    <row r="150" spans="2:18" s="7" customFormat="1" ht="18" customHeight="1" x14ac:dyDescent="0.4">
      <c r="B150" s="57" t="s">
        <v>58</v>
      </c>
      <c r="C150" s="84">
        <v>0.50833840571657618</v>
      </c>
      <c r="D150" s="84">
        <v>0.50668923298360879</v>
      </c>
      <c r="E150" s="85" t="s">
        <v>13</v>
      </c>
      <c r="F150" s="86" t="s">
        <v>13</v>
      </c>
      <c r="H150" s="23"/>
      <c r="I150" s="23"/>
      <c r="R150" s="23"/>
    </row>
    <row r="151" spans="2:18" s="7" customFormat="1" ht="18" customHeight="1" x14ac:dyDescent="0.4">
      <c r="B151" s="32"/>
      <c r="C151" s="87"/>
      <c r="D151" s="87"/>
      <c r="E151" s="34"/>
      <c r="F151" s="34"/>
      <c r="H151" s="23"/>
      <c r="I151" s="23"/>
      <c r="R151" s="23"/>
    </row>
    <row r="152" spans="2:18" s="7" customFormat="1" ht="18" customHeight="1" x14ac:dyDescent="0.4">
      <c r="B152" s="57" t="s">
        <v>59</v>
      </c>
      <c r="C152" s="26">
        <v>15429.179353012154</v>
      </c>
      <c r="D152" s="26">
        <v>15799.395310381669</v>
      </c>
      <c r="E152" s="26">
        <f t="shared" ref="E152" si="24">C152-D152</f>
        <v>-370.21595736951531</v>
      </c>
      <c r="F152" s="27">
        <f t="shared" ref="F152" si="25">E152/D152</f>
        <v>-2.3432286495562844E-2</v>
      </c>
      <c r="G152" s="43"/>
      <c r="H152" s="23"/>
      <c r="I152" s="23"/>
      <c r="R152" s="23"/>
    </row>
    <row r="153" spans="2:18" s="7" customFormat="1" ht="18" customHeight="1" x14ac:dyDescent="0.4">
      <c r="B153" s="32"/>
      <c r="C153" s="87"/>
      <c r="D153" s="87"/>
      <c r="E153" s="34"/>
      <c r="F153" s="88"/>
      <c r="H153" s="23"/>
      <c r="I153" s="23"/>
      <c r="R153" s="23"/>
    </row>
    <row r="154" spans="2:18" s="7" customFormat="1" ht="18" customHeight="1" x14ac:dyDescent="0.4">
      <c r="B154" s="89" t="s">
        <v>60</v>
      </c>
      <c r="C154" s="84">
        <v>0.98926669630678676</v>
      </c>
      <c r="D154" s="84">
        <v>0.99469547611875764</v>
      </c>
      <c r="E154" s="27" t="s">
        <v>13</v>
      </c>
      <c r="F154" s="90" t="s">
        <v>13</v>
      </c>
      <c r="H154" s="23"/>
      <c r="I154" s="23"/>
      <c r="R154" s="23"/>
    </row>
    <row r="155" spans="2:18" s="7" customFormat="1" ht="18" customHeight="1" x14ac:dyDescent="0.4">
      <c r="H155" s="23"/>
      <c r="I155" s="23"/>
      <c r="R155" s="23"/>
    </row>
    <row r="156" spans="2:18" s="7" customFormat="1" ht="18" customHeight="1" x14ac:dyDescent="0.4">
      <c r="B156" s="8" t="s">
        <v>61</v>
      </c>
      <c r="C156" s="45"/>
      <c r="D156" s="45"/>
      <c r="E156" s="11"/>
      <c r="F156" s="11"/>
      <c r="G156" s="12"/>
      <c r="H156" s="23"/>
      <c r="I156" s="23"/>
      <c r="R156" s="23"/>
    </row>
    <row r="157" spans="2:18" s="7" customFormat="1" ht="18" customHeight="1" thickBot="1" x14ac:dyDescent="0.45">
      <c r="B157" s="13"/>
      <c r="C157" s="13"/>
      <c r="D157" s="13"/>
      <c r="E157" s="13"/>
      <c r="F157" s="13"/>
      <c r="H157" s="23"/>
      <c r="I157" s="23"/>
      <c r="R157" s="23"/>
    </row>
    <row r="158" spans="2:18" s="7" customFormat="1" ht="18" customHeight="1" x14ac:dyDescent="0.4">
      <c r="B158" s="91"/>
      <c r="C158" s="46">
        <v>2021</v>
      </c>
      <c r="D158" s="46">
        <v>2020</v>
      </c>
      <c r="E158" s="16" t="s">
        <v>2</v>
      </c>
      <c r="F158" s="16" t="s">
        <v>3</v>
      </c>
      <c r="H158" s="23"/>
      <c r="I158" s="23"/>
      <c r="R158" s="23"/>
    </row>
    <row r="159" spans="2:18" s="7" customFormat="1" ht="18" customHeight="1" x14ac:dyDescent="0.35">
      <c r="B159" s="17" t="s">
        <v>20</v>
      </c>
      <c r="C159" s="92"/>
      <c r="D159" s="92"/>
      <c r="E159" s="19"/>
      <c r="F159" s="19"/>
      <c r="G159" s="1"/>
      <c r="H159" s="23"/>
      <c r="I159" s="23"/>
      <c r="R159" s="23"/>
    </row>
    <row r="160" spans="2:18" s="7" customFormat="1" ht="18" customHeight="1" x14ac:dyDescent="0.4">
      <c r="B160" s="47" t="s">
        <v>21</v>
      </c>
      <c r="C160" s="48">
        <f>SUM(C161:C163)</f>
        <v>69.638096578818121</v>
      </c>
      <c r="D160" s="48">
        <f>SUM(D161:D163)</f>
        <v>76.723031916999474</v>
      </c>
      <c r="E160" s="48">
        <f t="shared" ref="E160:E171" si="26">C160-D160</f>
        <v>-7.0849353381813529</v>
      </c>
      <c r="F160" s="49">
        <f t="shared" ref="F160:F171" si="27">E160/D160</f>
        <v>-9.2344308627505478E-2</v>
      </c>
      <c r="G160" s="43"/>
      <c r="H160" s="23"/>
      <c r="I160" s="23"/>
      <c r="R160" s="23"/>
    </row>
    <row r="161" spans="2:18" s="7" customFormat="1" ht="18" customHeight="1" x14ac:dyDescent="0.4">
      <c r="B161" s="50" t="s">
        <v>22</v>
      </c>
      <c r="C161" s="51">
        <v>34.003042070598113</v>
      </c>
      <c r="D161" s="51">
        <v>32.886108791272633</v>
      </c>
      <c r="E161" s="51">
        <f t="shared" si="26"/>
        <v>1.1169332793254796</v>
      </c>
      <c r="F161" s="52">
        <f t="shared" si="27"/>
        <v>3.3963680118393728E-2</v>
      </c>
      <c r="H161" s="23"/>
      <c r="I161" s="23"/>
      <c r="R161" s="23"/>
    </row>
    <row r="162" spans="2:18" s="7" customFormat="1" ht="18" customHeight="1" x14ac:dyDescent="0.4">
      <c r="B162" s="50" t="s">
        <v>23</v>
      </c>
      <c r="C162" s="51">
        <v>4.5388827882990022</v>
      </c>
      <c r="D162" s="51">
        <v>3.2889792650579297</v>
      </c>
      <c r="E162" s="51">
        <f t="shared" si="26"/>
        <v>1.2499035232410725</v>
      </c>
      <c r="F162" s="52">
        <f t="shared" si="27"/>
        <v>0.38002779054280766</v>
      </c>
      <c r="H162" s="23"/>
      <c r="I162" s="23"/>
      <c r="R162" s="23"/>
    </row>
    <row r="163" spans="2:18" s="7" customFormat="1" ht="18" customHeight="1" x14ac:dyDescent="0.4">
      <c r="B163" s="50" t="s">
        <v>24</v>
      </c>
      <c r="C163" s="51">
        <v>31.096171719921003</v>
      </c>
      <c r="D163" s="51">
        <v>40.547943860668909</v>
      </c>
      <c r="E163" s="51">
        <f t="shared" si="26"/>
        <v>-9.4517721407479058</v>
      </c>
      <c r="F163" s="52">
        <f t="shared" si="27"/>
        <v>-0.23310114498594905</v>
      </c>
      <c r="H163" s="23"/>
      <c r="I163" s="23"/>
      <c r="R163" s="23"/>
    </row>
    <row r="164" spans="2:18" s="7" customFormat="1" ht="18" customHeight="1" x14ac:dyDescent="0.4">
      <c r="B164" s="47" t="s">
        <v>62</v>
      </c>
      <c r="C164" s="48">
        <v>19.236779683485999</v>
      </c>
      <c r="D164" s="48">
        <v>19.113886648600001</v>
      </c>
      <c r="E164" s="48">
        <f t="shared" si="26"/>
        <v>0.12289303488599757</v>
      </c>
      <c r="F164" s="49">
        <f t="shared" si="27"/>
        <v>6.4295157309096464E-3</v>
      </c>
      <c r="G164" s="43"/>
      <c r="H164" s="23"/>
      <c r="I164" s="23"/>
      <c r="R164" s="23"/>
    </row>
    <row r="165" spans="2:18" s="7" customFormat="1" ht="18" customHeight="1" x14ac:dyDescent="0.4">
      <c r="B165" s="47" t="s">
        <v>26</v>
      </c>
      <c r="C165" s="48">
        <v>47.748852382750592</v>
      </c>
      <c r="D165" s="48">
        <v>45.187601677895017</v>
      </c>
      <c r="E165" s="48">
        <f t="shared" si="26"/>
        <v>2.5612507048555742</v>
      </c>
      <c r="F165" s="49">
        <f t="shared" si="27"/>
        <v>5.6680385985355207E-2</v>
      </c>
      <c r="G165" s="43"/>
      <c r="H165" s="23"/>
      <c r="I165" s="23"/>
      <c r="R165" s="23"/>
    </row>
    <row r="166" spans="2:18" s="7" customFormat="1" ht="18" customHeight="1" x14ac:dyDescent="0.4">
      <c r="B166" s="47" t="s">
        <v>27</v>
      </c>
      <c r="C166" s="48">
        <f>SUM(C167:C169)</f>
        <v>7.0607739231681323</v>
      </c>
      <c r="D166" s="48">
        <f>SUM(D167:D169)</f>
        <v>9.7589353764077575</v>
      </c>
      <c r="E166" s="48">
        <f t="shared" si="26"/>
        <v>-2.6981614532396252</v>
      </c>
      <c r="F166" s="49">
        <f t="shared" si="27"/>
        <v>-0.27648112721008838</v>
      </c>
      <c r="G166" s="43"/>
      <c r="H166" s="23"/>
      <c r="I166" s="23"/>
      <c r="R166" s="23"/>
    </row>
    <row r="167" spans="2:18" s="7" customFormat="1" ht="18" customHeight="1" x14ac:dyDescent="0.4">
      <c r="B167" s="50" t="s">
        <v>28</v>
      </c>
      <c r="C167" s="51">
        <v>5.6900194693630688</v>
      </c>
      <c r="D167" s="51">
        <v>8.0527258721986499</v>
      </c>
      <c r="E167" s="51">
        <f t="shared" si="26"/>
        <v>-2.3627064028355811</v>
      </c>
      <c r="F167" s="52">
        <f t="shared" si="27"/>
        <v>-0.29340454901024554</v>
      </c>
      <c r="H167" s="23"/>
      <c r="I167" s="23"/>
      <c r="R167" s="23"/>
    </row>
    <row r="168" spans="2:18" s="7" customFormat="1" ht="18" customHeight="1" x14ac:dyDescent="0.4">
      <c r="B168" s="50" t="s">
        <v>29</v>
      </c>
      <c r="C168" s="51">
        <v>0.17397612412824531</v>
      </c>
      <c r="D168" s="51">
        <v>0.33934004812020241</v>
      </c>
      <c r="E168" s="51">
        <f t="shared" si="26"/>
        <v>-0.1653639239919571</v>
      </c>
      <c r="F168" s="52">
        <f t="shared" si="27"/>
        <v>-0.4873103687819989</v>
      </c>
      <c r="H168" s="23"/>
      <c r="I168" s="23"/>
      <c r="R168" s="23"/>
    </row>
    <row r="169" spans="2:18" s="7" customFormat="1" ht="18" customHeight="1" x14ac:dyDescent="0.4">
      <c r="B169" s="50" t="s">
        <v>30</v>
      </c>
      <c r="C169" s="51">
        <v>1.1967783296768186</v>
      </c>
      <c r="D169" s="51">
        <v>1.3668694560889043</v>
      </c>
      <c r="E169" s="51">
        <f t="shared" si="26"/>
        <v>-0.17009112641208568</v>
      </c>
      <c r="F169" s="52">
        <f t="shared" si="27"/>
        <v>-0.12443845727504688</v>
      </c>
      <c r="H169" s="23"/>
      <c r="I169" s="23"/>
      <c r="R169" s="23"/>
    </row>
    <row r="170" spans="2:18" ht="18" customHeight="1" x14ac:dyDescent="0.35">
      <c r="B170" s="47" t="s">
        <v>31</v>
      </c>
      <c r="C170" s="48">
        <v>10.981759000923015</v>
      </c>
      <c r="D170" s="48">
        <v>11.351297290345393</v>
      </c>
      <c r="E170" s="48">
        <f t="shared" si="26"/>
        <v>-0.36953828942237799</v>
      </c>
      <c r="F170" s="49">
        <f t="shared" si="27"/>
        <v>-3.255471863437856E-2</v>
      </c>
      <c r="G170" s="7"/>
      <c r="H170" s="23"/>
      <c r="I170" s="23"/>
      <c r="R170" s="23"/>
    </row>
    <row r="171" spans="2:18" s="7" customFormat="1" ht="18" customHeight="1" x14ac:dyDescent="0.4">
      <c r="B171" s="17" t="s">
        <v>11</v>
      </c>
      <c r="C171" s="44">
        <f>C160+C164+C165+C166+C170</f>
        <v>154.66626156914586</v>
      </c>
      <c r="D171" s="44">
        <f>D160+D164+D165+D166+D170</f>
        <v>162.13475291024764</v>
      </c>
      <c r="E171" s="44">
        <f t="shared" si="26"/>
        <v>-7.4684913411017817</v>
      </c>
      <c r="F171" s="27">
        <f t="shared" si="27"/>
        <v>-4.6063482424622978E-2</v>
      </c>
      <c r="H171" s="23"/>
      <c r="I171" s="23"/>
      <c r="R171" s="23"/>
    </row>
    <row r="172" spans="2:18" s="7" customFormat="1" ht="15" x14ac:dyDescent="0.4">
      <c r="B172" s="32"/>
      <c r="C172" s="34"/>
      <c r="D172" s="34"/>
      <c r="E172" s="34"/>
      <c r="F172" s="34"/>
      <c r="H172" s="23"/>
      <c r="I172" s="23"/>
      <c r="R172" s="23"/>
    </row>
    <row r="173" spans="2:18" s="7" customFormat="1" ht="18" customHeight="1" x14ac:dyDescent="0.4">
      <c r="B173" s="17" t="s">
        <v>35</v>
      </c>
      <c r="C173" s="53"/>
      <c r="D173" s="53"/>
      <c r="E173" s="19"/>
      <c r="F173" s="19"/>
      <c r="H173" s="23"/>
      <c r="I173" s="23"/>
      <c r="R173" s="23"/>
    </row>
    <row r="174" spans="2:18" s="7" customFormat="1" ht="18" customHeight="1" x14ac:dyDescent="0.4">
      <c r="B174" s="47" t="s">
        <v>21</v>
      </c>
      <c r="C174" s="48">
        <f>SUM(C175:C177)</f>
        <v>38.930278981733586</v>
      </c>
      <c r="D174" s="48">
        <f>SUM(D175:D177)</f>
        <v>43.357125243420896</v>
      </c>
      <c r="E174" s="48">
        <f t="shared" ref="E174:E185" si="28">C174-D174</f>
        <v>-4.4268462616873094</v>
      </c>
      <c r="F174" s="49">
        <f t="shared" ref="F174:F185" si="29">E174/D174</f>
        <v>-0.10210193219300324</v>
      </c>
      <c r="H174" s="23"/>
      <c r="I174" s="23"/>
      <c r="R174" s="23"/>
    </row>
    <row r="175" spans="2:18" s="7" customFormat="1" ht="16" customHeight="1" x14ac:dyDescent="0.4">
      <c r="B175" s="50" t="s">
        <v>22</v>
      </c>
      <c r="C175" s="51">
        <v>15.675445063355147</v>
      </c>
      <c r="D175" s="51">
        <v>15.164290482824137</v>
      </c>
      <c r="E175" s="51">
        <f t="shared" si="28"/>
        <v>0.51115458053100937</v>
      </c>
      <c r="F175" s="52">
        <f t="shared" si="29"/>
        <v>3.3707780862544778E-2</v>
      </c>
      <c r="H175" s="23"/>
      <c r="I175" s="23"/>
      <c r="R175" s="23"/>
    </row>
    <row r="176" spans="2:18" s="7" customFormat="1" ht="16" customHeight="1" x14ac:dyDescent="0.4">
      <c r="B176" s="50" t="s">
        <v>23</v>
      </c>
      <c r="C176" s="51">
        <v>3.9728497166571506</v>
      </c>
      <c r="D176" s="51">
        <v>3.2532678629303748</v>
      </c>
      <c r="E176" s="51">
        <f t="shared" si="28"/>
        <v>0.71958185372677574</v>
      </c>
      <c r="F176" s="52">
        <f t="shared" si="29"/>
        <v>0.22118739803940207</v>
      </c>
      <c r="H176" s="23"/>
      <c r="I176" s="23"/>
      <c r="R176" s="23"/>
    </row>
    <row r="177" spans="2:18" s="12" customFormat="1" ht="15" x14ac:dyDescent="0.4">
      <c r="B177" s="50" t="s">
        <v>24</v>
      </c>
      <c r="C177" s="51">
        <v>19.28198420172129</v>
      </c>
      <c r="D177" s="51">
        <v>24.939566897666385</v>
      </c>
      <c r="E177" s="51">
        <f t="shared" si="28"/>
        <v>-5.657582695945095</v>
      </c>
      <c r="F177" s="52">
        <f t="shared" si="29"/>
        <v>-0.22685168187401361</v>
      </c>
      <c r="G177" s="7"/>
      <c r="H177" s="23"/>
      <c r="I177" s="23"/>
      <c r="R177" s="23"/>
    </row>
    <row r="178" spans="2:18" s="7" customFormat="1" ht="15.45" x14ac:dyDescent="0.4">
      <c r="B178" s="47" t="s">
        <v>25</v>
      </c>
      <c r="C178" s="48">
        <v>19.146307</v>
      </c>
      <c r="D178" s="48">
        <v>18.641621000000001</v>
      </c>
      <c r="E178" s="48">
        <f t="shared" si="28"/>
        <v>0.50468599999999952</v>
      </c>
      <c r="F178" s="49">
        <f t="shared" si="29"/>
        <v>2.7073074814684812E-2</v>
      </c>
      <c r="H178" s="23"/>
      <c r="I178" s="23"/>
      <c r="R178" s="23"/>
    </row>
    <row r="179" spans="2:18" s="7" customFormat="1" ht="15.45" x14ac:dyDescent="0.4">
      <c r="B179" s="47" t="s">
        <v>26</v>
      </c>
      <c r="C179" s="48">
        <v>16.461320315116168</v>
      </c>
      <c r="D179" s="48">
        <v>16.121196574967104</v>
      </c>
      <c r="E179" s="48">
        <f t="shared" si="28"/>
        <v>0.34012374014906399</v>
      </c>
      <c r="F179" s="49">
        <f t="shared" si="29"/>
        <v>2.1097921520118801E-2</v>
      </c>
      <c r="H179" s="23"/>
      <c r="I179" s="23"/>
      <c r="R179" s="23"/>
    </row>
    <row r="180" spans="2:18" ht="18" customHeight="1" x14ac:dyDescent="0.35">
      <c r="B180" s="47" t="s">
        <v>27</v>
      </c>
      <c r="C180" s="48">
        <f>SUM(C181:C183)</f>
        <v>7.6767505129297806</v>
      </c>
      <c r="D180" s="48">
        <f>SUM(D181:D183)</f>
        <v>10.291505393236093</v>
      </c>
      <c r="E180" s="48">
        <f t="shared" si="28"/>
        <v>-2.6147548803063128</v>
      </c>
      <c r="F180" s="49">
        <f t="shared" si="29"/>
        <v>-0.25406923286702188</v>
      </c>
      <c r="G180" s="7"/>
      <c r="H180" s="23"/>
      <c r="I180" s="23"/>
      <c r="R180" s="23"/>
    </row>
    <row r="181" spans="2:18" s="7" customFormat="1" ht="15" x14ac:dyDescent="0.4">
      <c r="B181" s="50" t="s">
        <v>28</v>
      </c>
      <c r="C181" s="51">
        <v>6.6077889390142932</v>
      </c>
      <c r="D181" s="51">
        <v>9.1014397744269839</v>
      </c>
      <c r="E181" s="51">
        <f t="shared" si="28"/>
        <v>-2.4936508354126907</v>
      </c>
      <c r="F181" s="52">
        <f t="shared" si="29"/>
        <v>-0.27398421537868034</v>
      </c>
      <c r="H181" s="23"/>
      <c r="I181" s="23"/>
      <c r="R181" s="23"/>
    </row>
    <row r="182" spans="2:18" s="7" customFormat="1" ht="18" customHeight="1" x14ac:dyDescent="0.4">
      <c r="B182" s="50" t="s">
        <v>29</v>
      </c>
      <c r="C182" s="51">
        <v>0.12054772869372006</v>
      </c>
      <c r="D182" s="51">
        <v>0.19849664287662591</v>
      </c>
      <c r="E182" s="51">
        <f t="shared" si="28"/>
        <v>-7.7948914182905851E-2</v>
      </c>
      <c r="F182" s="52">
        <f t="shared" si="29"/>
        <v>-0.39269638545652585</v>
      </c>
      <c r="H182" s="23"/>
      <c r="I182" s="23"/>
      <c r="R182" s="23"/>
    </row>
    <row r="183" spans="2:18" s="7" customFormat="1" ht="18" customHeight="1" x14ac:dyDescent="0.4">
      <c r="B183" s="50" t="s">
        <v>30</v>
      </c>
      <c r="C183" s="51">
        <v>0.94841384522176808</v>
      </c>
      <c r="D183" s="51">
        <v>0.99156897593248394</v>
      </c>
      <c r="E183" s="51">
        <f t="shared" si="28"/>
        <v>-4.3155130710715861E-2</v>
      </c>
      <c r="F183" s="52">
        <f t="shared" si="29"/>
        <v>-4.3522066299152042E-2</v>
      </c>
      <c r="H183" s="23"/>
      <c r="I183" s="23"/>
      <c r="R183" s="23"/>
    </row>
    <row r="184" spans="2:18" ht="18" customHeight="1" x14ac:dyDescent="0.35">
      <c r="B184" s="47" t="s">
        <v>31</v>
      </c>
      <c r="C184" s="48">
        <v>6.5428021099980489</v>
      </c>
      <c r="D184" s="48">
        <v>6.7780564847609011</v>
      </c>
      <c r="E184" s="48">
        <f t="shared" si="28"/>
        <v>-0.23525437476285216</v>
      </c>
      <c r="F184" s="49">
        <f t="shared" si="29"/>
        <v>-3.4708234623269128E-2</v>
      </c>
      <c r="G184" s="7"/>
      <c r="H184" s="23"/>
      <c r="I184" s="23"/>
      <c r="R184" s="23"/>
    </row>
    <row r="185" spans="2:18" ht="18" customHeight="1" x14ac:dyDescent="0.35">
      <c r="B185" s="17" t="s">
        <v>11</v>
      </c>
      <c r="C185" s="44">
        <f>C174+C178+C179+C180+C184</f>
        <v>88.757458919777591</v>
      </c>
      <c r="D185" s="44">
        <f>D174+D178+D179+D180+D184</f>
        <v>95.189504696384986</v>
      </c>
      <c r="E185" s="44">
        <f t="shared" si="28"/>
        <v>-6.4320457766073957</v>
      </c>
      <c r="F185" s="27">
        <f t="shared" si="29"/>
        <v>-6.7570955402309868E-2</v>
      </c>
      <c r="G185" s="7"/>
      <c r="H185" s="23"/>
      <c r="I185" s="23"/>
      <c r="R185" s="23"/>
    </row>
    <row r="186" spans="2:18" ht="18" customHeight="1" x14ac:dyDescent="0.35">
      <c r="C186" s="1"/>
      <c r="D186" s="1"/>
      <c r="E186" s="1"/>
      <c r="F186" s="1"/>
      <c r="H186" s="23"/>
      <c r="I186" s="23"/>
      <c r="R186" s="23"/>
    </row>
    <row r="187" spans="2:18" ht="18" customHeight="1" x14ac:dyDescent="0.35">
      <c r="B187" s="8" t="s">
        <v>63</v>
      </c>
      <c r="C187" s="45"/>
      <c r="D187" s="45"/>
      <c r="E187" s="11"/>
      <c r="F187" s="11"/>
      <c r="G187" s="12"/>
      <c r="H187" s="23"/>
      <c r="I187" s="23"/>
      <c r="R187" s="23"/>
    </row>
    <row r="188" spans="2:18" ht="18" customHeight="1" thickBot="1" x14ac:dyDescent="0.4">
      <c r="B188" s="13"/>
      <c r="C188" s="13"/>
      <c r="D188" s="13"/>
      <c r="E188" s="13"/>
      <c r="F188" s="13"/>
      <c r="G188" s="7"/>
      <c r="H188" s="23"/>
      <c r="I188" s="23"/>
      <c r="R188" s="23"/>
    </row>
    <row r="189" spans="2:18" ht="18" customHeight="1" x14ac:dyDescent="0.35">
      <c r="B189" s="14"/>
      <c r="C189" s="46">
        <v>2021</v>
      </c>
      <c r="D189" s="46">
        <v>2020</v>
      </c>
      <c r="E189" s="16" t="s">
        <v>2</v>
      </c>
      <c r="F189" s="16" t="s">
        <v>3</v>
      </c>
      <c r="G189" s="7"/>
      <c r="H189" s="23"/>
      <c r="I189" s="23"/>
      <c r="R189" s="23"/>
    </row>
    <row r="190" spans="2:18" ht="18" customHeight="1" x14ac:dyDescent="0.35">
      <c r="B190" s="57" t="s">
        <v>64</v>
      </c>
      <c r="C190" s="26">
        <v>1643.4209532539437</v>
      </c>
      <c r="D190" s="26">
        <v>1922.765188187856</v>
      </c>
      <c r="E190" s="44">
        <f t="shared" ref="E190" si="30">C190-D190</f>
        <v>-279.34423493391228</v>
      </c>
      <c r="F190" s="27">
        <f t="shared" ref="F190" si="31">E190/D190</f>
        <v>-0.1452825527786808</v>
      </c>
      <c r="G190" s="7"/>
      <c r="H190" s="23"/>
      <c r="I190" s="23"/>
      <c r="R190" s="23"/>
    </row>
    <row r="191" spans="2:18" ht="18" customHeight="1" x14ac:dyDescent="0.35">
      <c r="C191" s="1"/>
      <c r="D191" s="1"/>
      <c r="E191" s="1"/>
      <c r="F191" s="1"/>
      <c r="H191" s="23"/>
      <c r="I191" s="23"/>
      <c r="R191" s="23"/>
    </row>
    <row r="192" spans="2:18" s="12" customFormat="1" x14ac:dyDescent="0.4">
      <c r="H192" s="23"/>
      <c r="I192" s="23"/>
      <c r="R192" s="23"/>
    </row>
    <row r="193" spans="2:18" s="7" customFormat="1" ht="20.149999999999999" x14ac:dyDescent="0.4">
      <c r="B193" s="8" t="s">
        <v>65</v>
      </c>
      <c r="C193" s="45"/>
      <c r="D193" s="45"/>
      <c r="E193" s="11"/>
      <c r="F193" s="11"/>
      <c r="G193" s="12"/>
      <c r="H193" s="23"/>
      <c r="I193" s="23"/>
      <c r="R193" s="23"/>
    </row>
    <row r="194" spans="2:18" s="7" customFormat="1" ht="18" customHeight="1" thickBot="1" x14ac:dyDescent="0.45">
      <c r="B194" s="13"/>
      <c r="C194" s="13"/>
      <c r="D194" s="13"/>
      <c r="E194" s="13"/>
      <c r="F194" s="13"/>
      <c r="H194" s="23"/>
      <c r="I194" s="23"/>
      <c r="R194" s="23"/>
    </row>
    <row r="195" spans="2:18" s="7" customFormat="1" ht="15.45" x14ac:dyDescent="0.4">
      <c r="B195" s="14"/>
      <c r="C195" s="46">
        <v>2021</v>
      </c>
      <c r="D195" s="46">
        <v>2020</v>
      </c>
      <c r="E195" s="16" t="s">
        <v>2</v>
      </c>
      <c r="F195" s="16" t="s">
        <v>3</v>
      </c>
      <c r="H195" s="23"/>
      <c r="I195" s="23"/>
      <c r="R195" s="23"/>
    </row>
    <row r="196" spans="2:18" s="7" customFormat="1" ht="18" customHeight="1" x14ac:dyDescent="0.4">
      <c r="B196" s="57" t="s">
        <v>66</v>
      </c>
      <c r="C196" s="26">
        <v>184.35865111000837</v>
      </c>
      <c r="D196" s="26">
        <v>152.34951251740242</v>
      </c>
      <c r="E196" s="26">
        <f t="shared" ref="E196" si="32">C196-D196</f>
        <v>32.00913859260595</v>
      </c>
      <c r="F196" s="86">
        <f t="shared" ref="F196" si="33">E196/D196</f>
        <v>0.21010332139362536</v>
      </c>
      <c r="H196" s="23"/>
      <c r="I196" s="23"/>
      <c r="R196" s="23"/>
    </row>
    <row r="197" spans="2:18" s="7" customFormat="1" ht="16" customHeight="1" x14ac:dyDescent="0.4">
      <c r="B197" s="12"/>
      <c r="C197" s="12"/>
      <c r="D197" s="12"/>
      <c r="E197" s="12"/>
      <c r="F197" s="12"/>
      <c r="G197" s="12"/>
      <c r="H197" s="23"/>
      <c r="I197" s="23"/>
      <c r="R197" s="23"/>
    </row>
    <row r="198" spans="2:18" s="12" customFormat="1" ht="19.399999999999999" customHeight="1" x14ac:dyDescent="0.4">
      <c r="B198" s="8" t="s">
        <v>67</v>
      </c>
      <c r="C198" s="7"/>
      <c r="D198" s="7"/>
      <c r="E198" s="7"/>
      <c r="F198" s="7"/>
      <c r="G198" s="7"/>
      <c r="H198" s="23"/>
      <c r="I198" s="23"/>
      <c r="R198" s="23"/>
    </row>
    <row r="199" spans="2:18" s="7" customFormat="1" ht="19.399999999999999" customHeight="1" thickBot="1" x14ac:dyDescent="0.45">
      <c r="B199" s="13"/>
      <c r="C199" s="13"/>
      <c r="D199" s="13"/>
      <c r="E199" s="13"/>
      <c r="F199" s="13"/>
      <c r="H199" s="23"/>
      <c r="I199" s="23"/>
      <c r="R199" s="23"/>
    </row>
    <row r="200" spans="2:18" ht="16" customHeight="1" x14ac:dyDescent="0.35">
      <c r="B200" s="14"/>
      <c r="C200" s="15">
        <v>44561</v>
      </c>
      <c r="D200" s="15">
        <v>44196</v>
      </c>
      <c r="E200" s="16" t="s">
        <v>2</v>
      </c>
      <c r="F200" s="16" t="s">
        <v>3</v>
      </c>
      <c r="H200" s="23"/>
      <c r="I200" s="23"/>
      <c r="R200" s="23"/>
    </row>
    <row r="201" spans="2:18" ht="16" customHeight="1" x14ac:dyDescent="0.35">
      <c r="B201" s="17" t="s">
        <v>68</v>
      </c>
      <c r="C201" s="35"/>
      <c r="D201" s="35"/>
      <c r="E201" s="19"/>
      <c r="F201" s="19"/>
      <c r="G201" s="7"/>
      <c r="H201" s="23"/>
      <c r="I201" s="23"/>
      <c r="R201" s="23"/>
    </row>
    <row r="202" spans="2:18" s="7" customFormat="1" ht="15" x14ac:dyDescent="0.4">
      <c r="B202" s="20" t="s">
        <v>5</v>
      </c>
      <c r="C202" s="21">
        <v>1</v>
      </c>
      <c r="D202" s="21">
        <v>68</v>
      </c>
      <c r="E202" s="21">
        <f t="shared" ref="E202:E206" si="34">C202-D202</f>
        <v>-67</v>
      </c>
      <c r="F202" s="22">
        <f t="shared" ref="F202:F206" si="35">E202/D202</f>
        <v>-0.98529411764705888</v>
      </c>
      <c r="H202" s="23"/>
      <c r="I202" s="23"/>
      <c r="R202" s="23"/>
    </row>
    <row r="203" spans="2:18" ht="15" x14ac:dyDescent="0.35">
      <c r="B203" s="20" t="s">
        <v>6</v>
      </c>
      <c r="C203" s="21">
        <v>6815</v>
      </c>
      <c r="D203" s="21">
        <v>6597</v>
      </c>
      <c r="E203" s="21">
        <f t="shared" si="34"/>
        <v>218</v>
      </c>
      <c r="F203" s="22">
        <f t="shared" si="35"/>
        <v>3.3045323631953921E-2</v>
      </c>
      <c r="G203" s="12"/>
      <c r="H203" s="23"/>
      <c r="I203" s="23"/>
      <c r="R203" s="23"/>
    </row>
    <row r="204" spans="2:18" ht="15" x14ac:dyDescent="0.35">
      <c r="B204" s="20" t="s">
        <v>7</v>
      </c>
      <c r="C204" s="21">
        <v>1</v>
      </c>
      <c r="D204" s="21">
        <v>0</v>
      </c>
      <c r="E204" s="21">
        <f t="shared" si="34"/>
        <v>1</v>
      </c>
      <c r="F204" s="22">
        <f>IF(D204=0,0,E204/D204)</f>
        <v>0</v>
      </c>
      <c r="G204" s="7"/>
      <c r="H204" s="23"/>
      <c r="I204" s="23"/>
      <c r="R204" s="23"/>
    </row>
    <row r="205" spans="2:18" ht="15" x14ac:dyDescent="0.35">
      <c r="B205" s="20" t="s">
        <v>69</v>
      </c>
      <c r="C205" s="21">
        <v>1641</v>
      </c>
      <c r="D205" s="21">
        <v>367</v>
      </c>
      <c r="E205" s="21">
        <f t="shared" si="34"/>
        <v>1274</v>
      </c>
      <c r="F205" s="22">
        <f t="shared" si="35"/>
        <v>3.4713896457765667</v>
      </c>
      <c r="G205" s="7"/>
      <c r="H205" s="23"/>
      <c r="I205" s="23"/>
      <c r="R205" s="23"/>
    </row>
    <row r="206" spans="2:18" ht="15.45" x14ac:dyDescent="0.35">
      <c r="B206" s="17" t="s">
        <v>11</v>
      </c>
      <c r="C206" s="26">
        <f>SUM(C202:C205)</f>
        <v>8458</v>
      </c>
      <c r="D206" s="26">
        <f>SUM(D202:D205)</f>
        <v>7032</v>
      </c>
      <c r="E206" s="26">
        <f t="shared" si="34"/>
        <v>1426</v>
      </c>
      <c r="F206" s="27">
        <f t="shared" si="35"/>
        <v>0.20278725824800911</v>
      </c>
      <c r="G206" s="7"/>
      <c r="H206" s="23"/>
      <c r="I206" s="23"/>
      <c r="R206" s="23"/>
    </row>
    <row r="207" spans="2:18" ht="15" x14ac:dyDescent="0.35">
      <c r="B207" s="28" t="s">
        <v>70</v>
      </c>
      <c r="C207" s="29">
        <f>C206/C35</f>
        <v>0.12239168813127659</v>
      </c>
      <c r="D207" s="29">
        <f>D206/D35</f>
        <v>9.809173083361232E-2</v>
      </c>
      <c r="E207" s="30" t="s">
        <v>13</v>
      </c>
      <c r="F207" s="30" t="s">
        <v>13</v>
      </c>
      <c r="G207" s="7"/>
      <c r="H207" s="23"/>
      <c r="I207" s="23"/>
      <c r="R207" s="23"/>
    </row>
    <row r="208" spans="2:18" x14ac:dyDescent="0.35">
      <c r="B208" s="7"/>
      <c r="C208" s="7"/>
      <c r="D208" s="7"/>
      <c r="E208" s="7"/>
      <c r="F208" s="7"/>
      <c r="G208" s="7"/>
      <c r="H208" s="23"/>
      <c r="I208" s="23"/>
      <c r="R208" s="23"/>
    </row>
    <row r="209" spans="2:18" ht="20.149999999999999" x14ac:dyDescent="0.35">
      <c r="B209" s="8" t="s">
        <v>71</v>
      </c>
      <c r="C209" s="93"/>
      <c r="D209" s="45"/>
      <c r="E209" s="11"/>
      <c r="F209" s="11"/>
      <c r="G209" s="7"/>
      <c r="H209" s="23"/>
      <c r="I209" s="23"/>
      <c r="R209" s="23"/>
    </row>
    <row r="210" spans="2:18" ht="14.6" thickBot="1" x14ac:dyDescent="0.4">
      <c r="B210" s="13"/>
      <c r="C210" s="13"/>
      <c r="D210" s="13"/>
      <c r="E210" s="13"/>
      <c r="F210" s="13"/>
      <c r="G210" s="7"/>
      <c r="H210" s="23"/>
      <c r="I210" s="23"/>
      <c r="R210" s="23"/>
    </row>
    <row r="211" spans="2:18" ht="15.45" x14ac:dyDescent="0.35">
      <c r="B211" s="14"/>
      <c r="C211" s="15">
        <v>44561</v>
      </c>
      <c r="D211" s="15">
        <v>44196</v>
      </c>
      <c r="E211" s="16" t="s">
        <v>2</v>
      </c>
      <c r="F211" s="16" t="s">
        <v>3</v>
      </c>
      <c r="H211" s="23"/>
      <c r="I211" s="23"/>
      <c r="R211" s="23"/>
    </row>
    <row r="212" spans="2:18" ht="15.45" x14ac:dyDescent="0.35">
      <c r="B212" s="17" t="s">
        <v>11</v>
      </c>
      <c r="C212" s="26">
        <v>1777</v>
      </c>
      <c r="D212" s="26">
        <v>1697</v>
      </c>
      <c r="E212" s="26">
        <f t="shared" ref="E212" si="36">C212-D212</f>
        <v>80</v>
      </c>
      <c r="F212" s="94">
        <f t="shared" ref="F212" si="37">E212/D212</f>
        <v>4.714201532115498E-2</v>
      </c>
      <c r="G212" s="7"/>
      <c r="H212" s="23"/>
      <c r="I212" s="23"/>
      <c r="R212" s="23"/>
    </row>
    <row r="213" spans="2:18" x14ac:dyDescent="0.35">
      <c r="C213" s="1"/>
      <c r="D213" s="1"/>
      <c r="E213" s="1"/>
      <c r="F213" s="1"/>
      <c r="G213" s="7"/>
      <c r="H213" s="23"/>
    </row>
    <row r="214" spans="2:18" ht="20.149999999999999" x14ac:dyDescent="0.35">
      <c r="B214" s="8" t="s">
        <v>72</v>
      </c>
      <c r="C214" s="45"/>
      <c r="D214" s="10"/>
      <c r="E214" s="11"/>
      <c r="F214" s="11"/>
      <c r="G214" s="12"/>
    </row>
    <row r="215" spans="2:18" ht="14.6" thickBot="1" x14ac:dyDescent="0.4">
      <c r="B215" s="13"/>
      <c r="C215" s="13"/>
      <c r="D215" s="13"/>
      <c r="E215" s="13"/>
      <c r="F215" s="13"/>
      <c r="G215" s="13"/>
    </row>
    <row r="216" spans="2:18" x14ac:dyDescent="0.35">
      <c r="B216" s="95"/>
      <c r="C216" s="95"/>
      <c r="D216" s="95"/>
      <c r="E216" s="95"/>
      <c r="F216" s="95"/>
      <c r="G216" s="95"/>
    </row>
    <row r="217" spans="2:18" x14ac:dyDescent="0.35">
      <c r="B217" s="96"/>
      <c r="C217" s="96"/>
      <c r="D217" s="96"/>
      <c r="E217" s="96"/>
      <c r="F217" s="96"/>
      <c r="G217" s="96"/>
    </row>
    <row r="218" spans="2:18" x14ac:dyDescent="0.35">
      <c r="B218" s="96"/>
      <c r="C218" s="96"/>
      <c r="D218" s="96"/>
      <c r="E218" s="96"/>
      <c r="F218" s="96"/>
      <c r="G218" s="96"/>
    </row>
    <row r="219" spans="2:18" x14ac:dyDescent="0.35">
      <c r="B219" s="96"/>
      <c r="C219" s="96"/>
      <c r="D219" s="96"/>
      <c r="E219" s="96"/>
      <c r="F219" s="96"/>
      <c r="G219" s="96"/>
    </row>
    <row r="220" spans="2:18" x14ac:dyDescent="0.35">
      <c r="B220" s="96"/>
      <c r="C220" s="96"/>
      <c r="D220" s="96"/>
      <c r="E220" s="96"/>
      <c r="F220" s="96"/>
      <c r="G220" s="96"/>
    </row>
    <row r="221" spans="2:18" x14ac:dyDescent="0.35">
      <c r="B221" s="96"/>
      <c r="C221" s="96"/>
      <c r="D221" s="96"/>
      <c r="E221" s="96"/>
      <c r="F221" s="96"/>
      <c r="G221" s="96"/>
    </row>
    <row r="222" spans="2:18" x14ac:dyDescent="0.35">
      <c r="B222" s="96"/>
      <c r="C222" s="96"/>
      <c r="D222" s="96"/>
      <c r="E222" s="96"/>
      <c r="F222" s="96"/>
      <c r="G222" s="96"/>
    </row>
    <row r="223" spans="2:18" x14ac:dyDescent="0.35">
      <c r="B223" s="96"/>
      <c r="C223" s="96"/>
      <c r="D223" s="96"/>
      <c r="E223" s="96"/>
      <c r="F223" s="96"/>
      <c r="G223" s="96"/>
    </row>
    <row r="224" spans="2:18" x14ac:dyDescent="0.35">
      <c r="B224" s="96"/>
      <c r="C224" s="96"/>
      <c r="D224" s="96"/>
      <c r="E224" s="96"/>
      <c r="F224" s="96"/>
      <c r="G224" s="96"/>
    </row>
    <row r="225" spans="2:7" x14ac:dyDescent="0.35">
      <c r="B225" s="96"/>
      <c r="C225" s="96"/>
      <c r="D225" s="96"/>
      <c r="E225" s="96"/>
      <c r="F225" s="96"/>
      <c r="G225" s="96"/>
    </row>
    <row r="226" spans="2:7" x14ac:dyDescent="0.35">
      <c r="B226" s="96"/>
      <c r="C226" s="96"/>
      <c r="D226" s="96"/>
      <c r="E226" s="96"/>
      <c r="F226" s="96"/>
      <c r="G226" s="96"/>
    </row>
    <row r="227" spans="2:7" x14ac:dyDescent="0.35">
      <c r="B227" s="96"/>
      <c r="C227" s="96"/>
      <c r="D227" s="96"/>
      <c r="E227" s="96"/>
      <c r="F227" s="96"/>
      <c r="G227" s="96"/>
    </row>
    <row r="228" spans="2:7" x14ac:dyDescent="0.35">
      <c r="B228" s="96"/>
      <c r="C228" s="96"/>
      <c r="D228" s="96"/>
      <c r="E228" s="96"/>
      <c r="F228" s="96"/>
      <c r="G228" s="96"/>
    </row>
    <row r="229" spans="2:7" x14ac:dyDescent="0.35">
      <c r="B229" s="96"/>
      <c r="C229" s="96"/>
      <c r="D229" s="96"/>
      <c r="E229" s="96"/>
      <c r="F229" s="96"/>
      <c r="G229" s="96"/>
    </row>
    <row r="230" spans="2:7" x14ac:dyDescent="0.35">
      <c r="B230" s="96"/>
      <c r="C230" s="96"/>
      <c r="D230" s="96"/>
      <c r="E230" s="96"/>
      <c r="F230" s="96"/>
      <c r="G230" s="96"/>
    </row>
    <row r="231" spans="2:7" x14ac:dyDescent="0.35">
      <c r="B231" s="97"/>
      <c r="C231" s="98"/>
      <c r="D231" s="98"/>
      <c r="E231" s="98"/>
      <c r="F231" s="98"/>
      <c r="G231" s="98"/>
    </row>
    <row r="232" spans="2:7" x14ac:dyDescent="0.35">
      <c r="B232" s="97"/>
      <c r="C232" s="98"/>
      <c r="D232" s="98"/>
      <c r="E232" s="98"/>
      <c r="F232" s="98"/>
      <c r="G232" s="98"/>
    </row>
    <row r="233" spans="2:7" x14ac:dyDescent="0.35">
      <c r="B233" s="97"/>
      <c r="C233" s="98"/>
      <c r="D233" s="98"/>
      <c r="E233" s="98"/>
      <c r="F233" s="98"/>
      <c r="G233" s="98"/>
    </row>
    <row r="234" spans="2:7" x14ac:dyDescent="0.35">
      <c r="B234" s="97"/>
      <c r="C234" s="98"/>
      <c r="D234" s="98"/>
      <c r="E234" s="98"/>
      <c r="F234" s="98"/>
      <c r="G234" s="98"/>
    </row>
    <row r="235" spans="2:7" x14ac:dyDescent="0.35">
      <c r="B235" s="97"/>
      <c r="C235" s="98"/>
      <c r="D235" s="98"/>
      <c r="E235" s="98"/>
      <c r="F235" s="98"/>
      <c r="G235" s="98"/>
    </row>
    <row r="236" spans="2:7" x14ac:dyDescent="0.35">
      <c r="B236" s="97"/>
      <c r="C236" s="98"/>
      <c r="D236" s="98"/>
      <c r="E236" s="98"/>
      <c r="F236" s="98"/>
      <c r="G236" s="98"/>
    </row>
    <row r="237" spans="2:7" x14ac:dyDescent="0.35">
      <c r="B237" s="97"/>
      <c r="C237" s="98"/>
      <c r="D237" s="98"/>
      <c r="E237" s="98"/>
      <c r="F237" s="98"/>
      <c r="G237" s="98"/>
    </row>
    <row r="238" spans="2:7" x14ac:dyDescent="0.35">
      <c r="B238" s="97"/>
      <c r="C238" s="98"/>
      <c r="D238" s="98"/>
      <c r="E238" s="98"/>
      <c r="F238" s="98"/>
      <c r="G238" s="98"/>
    </row>
    <row r="239" spans="2:7" x14ac:dyDescent="0.35">
      <c r="B239" s="97"/>
      <c r="C239" s="98"/>
      <c r="D239" s="98"/>
      <c r="E239" s="98"/>
      <c r="F239" s="98"/>
      <c r="G239" s="98"/>
    </row>
    <row r="240" spans="2:7" x14ac:dyDescent="0.35">
      <c r="B240" s="97"/>
      <c r="C240" s="98"/>
      <c r="D240" s="98"/>
      <c r="E240" s="98"/>
      <c r="F240" s="98"/>
      <c r="G240" s="98"/>
    </row>
    <row r="241" spans="2:7" x14ac:dyDescent="0.35">
      <c r="B241" s="97"/>
      <c r="C241" s="98"/>
      <c r="D241" s="98"/>
      <c r="E241" s="98"/>
      <c r="F241" s="98"/>
      <c r="G241" s="98"/>
    </row>
    <row r="242" spans="2:7" x14ac:dyDescent="0.35">
      <c r="B242" s="97"/>
      <c r="C242" s="98"/>
      <c r="D242" s="98"/>
      <c r="E242" s="98"/>
      <c r="F242" s="98"/>
      <c r="G242" s="98"/>
    </row>
    <row r="243" spans="2:7" x14ac:dyDescent="0.35">
      <c r="B243" s="97"/>
      <c r="C243" s="98"/>
      <c r="D243" s="98"/>
      <c r="E243" s="98"/>
      <c r="F243" s="98"/>
      <c r="G243" s="98"/>
    </row>
    <row r="244" spans="2:7" x14ac:dyDescent="0.35">
      <c r="B244" s="97"/>
      <c r="C244" s="98"/>
      <c r="D244" s="98"/>
      <c r="E244" s="98"/>
      <c r="F244" s="98"/>
      <c r="G244" s="98"/>
    </row>
    <row r="245" spans="2:7" x14ac:dyDescent="0.35">
      <c r="B245" s="97"/>
      <c r="C245" s="98"/>
      <c r="D245" s="98"/>
      <c r="E245" s="98"/>
      <c r="F245" s="98"/>
      <c r="G245" s="98"/>
    </row>
    <row r="246" spans="2:7" x14ac:dyDescent="0.35">
      <c r="B246" s="97"/>
      <c r="C246" s="98"/>
      <c r="D246" s="98"/>
      <c r="E246" s="98"/>
      <c r="F246" s="98"/>
      <c r="G246" s="98"/>
    </row>
    <row r="247" spans="2:7" x14ac:dyDescent="0.35">
      <c r="B247" s="99"/>
      <c r="C247" s="100"/>
      <c r="D247" s="100"/>
      <c r="E247" s="100"/>
      <c r="F247" s="100"/>
      <c r="G247" s="100"/>
    </row>
    <row r="248" spans="2:7" x14ac:dyDescent="0.35">
      <c r="B248" s="99"/>
      <c r="C248" s="100"/>
      <c r="D248" s="100"/>
      <c r="E248" s="100"/>
      <c r="F248" s="100"/>
      <c r="G248" s="100"/>
    </row>
    <row r="249" spans="2:7" x14ac:dyDescent="0.35">
      <c r="B249" s="99"/>
      <c r="C249" s="100"/>
      <c r="D249" s="100"/>
      <c r="E249" s="100"/>
      <c r="F249" s="100"/>
      <c r="G249" s="100"/>
    </row>
    <row r="250" spans="2:7" x14ac:dyDescent="0.35">
      <c r="B250" s="99"/>
      <c r="C250" s="100"/>
      <c r="D250" s="100"/>
      <c r="E250" s="100"/>
      <c r="F250" s="100"/>
      <c r="G250" s="100"/>
    </row>
    <row r="251" spans="2:7" x14ac:dyDescent="0.35">
      <c r="B251" s="99"/>
      <c r="C251" s="100"/>
      <c r="D251" s="100"/>
      <c r="E251" s="100"/>
      <c r="F251" s="100"/>
      <c r="G251" s="100"/>
    </row>
    <row r="252" spans="2:7" x14ac:dyDescent="0.35">
      <c r="B252" s="99"/>
      <c r="C252" s="100"/>
      <c r="D252" s="100"/>
      <c r="E252" s="100"/>
      <c r="F252" s="100"/>
      <c r="G252" s="100"/>
    </row>
    <row r="253" spans="2:7" x14ac:dyDescent="0.35">
      <c r="B253" s="99"/>
      <c r="C253" s="100"/>
      <c r="D253" s="100"/>
      <c r="E253" s="100"/>
      <c r="F253" s="100"/>
      <c r="G253" s="100"/>
    </row>
    <row r="254" spans="2:7" x14ac:dyDescent="0.35">
      <c r="B254" s="99"/>
      <c r="C254" s="100"/>
      <c r="D254" s="100"/>
      <c r="E254" s="100"/>
      <c r="F254" s="100"/>
      <c r="G254" s="100"/>
    </row>
    <row r="255" spans="2:7" x14ac:dyDescent="0.35">
      <c r="B255" s="99"/>
      <c r="C255" s="100"/>
      <c r="D255" s="100"/>
      <c r="E255" s="100"/>
      <c r="F255" s="100"/>
      <c r="G255" s="100"/>
    </row>
    <row r="256" spans="2:7" x14ac:dyDescent="0.35">
      <c r="B256" s="99"/>
      <c r="C256" s="100"/>
      <c r="D256" s="100"/>
      <c r="E256" s="100"/>
      <c r="F256" s="100"/>
      <c r="G256" s="100"/>
    </row>
    <row r="257" spans="2:7" x14ac:dyDescent="0.35">
      <c r="B257" s="99"/>
      <c r="C257" s="100"/>
      <c r="D257" s="100"/>
      <c r="E257" s="100"/>
      <c r="F257" s="100"/>
      <c r="G257" s="100"/>
    </row>
    <row r="258" spans="2:7" x14ac:dyDescent="0.35">
      <c r="B258" s="99"/>
      <c r="C258" s="100"/>
      <c r="D258" s="100"/>
      <c r="E258" s="100"/>
      <c r="F258" s="100"/>
      <c r="G258" s="100"/>
    </row>
    <row r="259" spans="2:7" x14ac:dyDescent="0.35">
      <c r="B259" s="99"/>
      <c r="C259" s="100"/>
      <c r="D259" s="100"/>
      <c r="E259" s="100"/>
      <c r="F259" s="100"/>
      <c r="G259" s="100"/>
    </row>
    <row r="260" spans="2:7" x14ac:dyDescent="0.35">
      <c r="B260" s="99"/>
      <c r="C260" s="100"/>
      <c r="D260" s="100"/>
      <c r="E260" s="100"/>
      <c r="F260" s="100"/>
      <c r="G260" s="100"/>
    </row>
    <row r="261" spans="2:7" x14ac:dyDescent="0.35">
      <c r="B261" s="99"/>
      <c r="C261" s="100"/>
      <c r="D261" s="100"/>
      <c r="E261" s="100"/>
      <c r="F261" s="100"/>
      <c r="G261" s="100"/>
    </row>
    <row r="262" spans="2:7" x14ac:dyDescent="0.35">
      <c r="B262" s="99"/>
      <c r="C262" s="100"/>
      <c r="D262" s="100"/>
      <c r="E262" s="100"/>
      <c r="F262" s="100"/>
      <c r="G262" s="100"/>
    </row>
    <row r="263" spans="2:7" x14ac:dyDescent="0.35">
      <c r="B263" s="99"/>
      <c r="C263" s="100"/>
      <c r="D263" s="100"/>
      <c r="E263" s="100"/>
      <c r="F263" s="100"/>
      <c r="G263" s="100"/>
    </row>
    <row r="264" spans="2:7" x14ac:dyDescent="0.35">
      <c r="B264" s="99"/>
      <c r="C264" s="100"/>
      <c r="D264" s="100"/>
      <c r="E264" s="100"/>
      <c r="F264" s="100"/>
      <c r="G264" s="100"/>
    </row>
    <row r="265" spans="2:7" x14ac:dyDescent="0.35">
      <c r="B265" s="99"/>
      <c r="C265" s="100"/>
      <c r="D265" s="100"/>
      <c r="E265" s="100"/>
      <c r="F265" s="100"/>
      <c r="G265" s="100"/>
    </row>
    <row r="266" spans="2:7" x14ac:dyDescent="0.35">
      <c r="B266" s="99"/>
      <c r="C266" s="100"/>
      <c r="D266" s="100"/>
      <c r="E266" s="100"/>
      <c r="F266" s="100"/>
      <c r="G266" s="100"/>
    </row>
  </sheetData>
  <mergeCells count="1">
    <mergeCell ref="B5:E5"/>
  </mergeCells>
  <printOptions horizontalCentered="1"/>
  <pageMargins left="0.23622047244094488" right="0.23622047244094488" top="0.74803149606299213" bottom="0.74803149606299213" header="0.31496062992125984" footer="0.31496062992125984"/>
  <pageSetup paperSize="9" scale="72" fitToHeight="0" orientation="portrait" r:id="rId1"/>
  <headerFooter differentOddEven="1">
    <oddFooter>&amp;C&amp;"Arial,обычный"&amp;10&amp;K707172&amp;P</oddFooter>
    <evenFooter>&amp;C&amp;"Arial,обычный"&amp;10&amp;P</evenFooter>
  </headerFooter>
  <rowBreaks count="4" manualBreakCount="4">
    <brk id="54" min="1" max="5" man="1"/>
    <brk id="114" min="1" max="5" man="1"/>
    <brk id="155" min="1" max="5" man="1"/>
    <brk id="21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GLTR FY2021</vt:lpstr>
      <vt:lpstr>'GLTR FY2021'!Область_печати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Мария Петухова</dc:creator>
  <cp:lastModifiedBy>Mikhail Perestyuk</cp:lastModifiedBy>
  <cp:lastPrinted>2022-03-23T14:40:15Z</cp:lastPrinted>
  <dcterms:created xsi:type="dcterms:W3CDTF">2022-03-23T09:07:34Z</dcterms:created>
  <dcterms:modified xsi:type="dcterms:W3CDTF">2022-03-23T14:40:30Z</dcterms:modified>
</cp:coreProperties>
</file>